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0\commun\ETUDES_ESPECES\PECHELECT\ResultatsPE\2025\FD42\Aix\"/>
    </mc:Choice>
  </mc:AlternateContent>
  <xr:revisionPtr revIDLastSave="0" documentId="13_ncr:1_{C42E5FB7-65CC-4687-9AB0-FCADC6573DB6}" xr6:coauthVersionLast="47" xr6:coauthVersionMax="47" xr10:uidLastSave="{00000000-0000-0000-0000-000000000000}"/>
  <bookViews>
    <workbookView xWindow="-120" yWindow="-120" windowWidth="29040" windowHeight="15840" activeTab="1" xr2:uid="{AC17A5B5-EAFA-4639-B058-7D56DB1518F9}"/>
  </bookViews>
  <sheets>
    <sheet name="Synthèse" sheetId="1" r:id="rId1"/>
    <sheet name="Densité_Biomasse" sheetId="2" r:id="rId2"/>
    <sheet name="IPR" sheetId="3" r:id="rId3"/>
    <sheet name="Stations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2" i="2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" i="3"/>
</calcChain>
</file>

<file path=xl/sharedStrings.xml><?xml version="1.0" encoding="utf-8"?>
<sst xmlns="http://schemas.openxmlformats.org/spreadsheetml/2006/main" count="1668" uniqueCount="296">
  <si>
    <t>Promoteur</t>
  </si>
  <si>
    <t>Unité hydro</t>
  </si>
  <si>
    <t>Site de pêche</t>
  </si>
  <si>
    <r>
      <t xml:space="preserve">% biomasse des espèces </t>
    </r>
    <r>
      <rPr>
        <b/>
        <i/>
        <sz val="12"/>
        <rFont val="Cambria"/>
        <family val="1"/>
      </rPr>
      <t>(à gauche espèce patrimoniale</t>
    </r>
    <r>
      <rPr>
        <b/>
        <sz val="12"/>
        <rFont val="Cambria"/>
        <family val="1"/>
      </rPr>
      <t>)</t>
    </r>
  </si>
  <si>
    <t>Sous Bassin</t>
  </si>
  <si>
    <t>Cours d'eau</t>
  </si>
  <si>
    <t>Date</t>
  </si>
  <si>
    <t>Type  pêche</t>
  </si>
  <si>
    <t>Commune</t>
  </si>
  <si>
    <t>Lieu-dit</t>
  </si>
  <si>
    <r>
      <rPr>
        <b/>
        <sz val="9"/>
        <color indexed="10"/>
        <rFont val="Cambria"/>
        <family val="1"/>
      </rPr>
      <t>code WAMA FD</t>
    </r>
    <r>
      <rPr>
        <b/>
        <sz val="10"/>
        <rFont val="Cambria"/>
        <family val="1"/>
      </rPr>
      <t xml:space="preserve"> </t>
    </r>
    <r>
      <rPr>
        <b/>
        <sz val="10"/>
        <color indexed="17"/>
        <rFont val="Cambria"/>
        <family val="1"/>
      </rPr>
      <t xml:space="preserve">OU </t>
    </r>
    <r>
      <rPr>
        <sz val="10"/>
        <color indexed="17"/>
        <rFont val="Cambria"/>
        <family val="1"/>
      </rPr>
      <t>SIE (ASPE)</t>
    </r>
  </si>
  <si>
    <t>code_rspp</t>
  </si>
  <si>
    <t>coord xl2  m</t>
  </si>
  <si>
    <t>coord yl2  m</t>
  </si>
  <si>
    <t>TRF</t>
  </si>
  <si>
    <t>APP</t>
  </si>
  <si>
    <t>ANG</t>
  </si>
  <si>
    <t>BOU</t>
  </si>
  <si>
    <t>BRO</t>
  </si>
  <si>
    <t>CHA</t>
  </si>
  <si>
    <t>HOT</t>
  </si>
  <si>
    <t>LPP</t>
  </si>
  <si>
    <t>OBR</t>
  </si>
  <si>
    <t>SPI</t>
  </si>
  <si>
    <t>VAR VAN</t>
  </si>
  <si>
    <t>Autres espèces NON BIOINDICATRICES</t>
  </si>
  <si>
    <t>Données sur la TRUITE</t>
  </si>
  <si>
    <t>GESTIONNAIRE ET MOTIF DE LA PËCHE</t>
  </si>
  <si>
    <t>D TRF capturable/are</t>
  </si>
  <si>
    <t>lt_TRF capt   mm</t>
  </si>
  <si>
    <t>pt_TRF cap         g</t>
  </si>
  <si>
    <t>Biomasse TRF    kg/ha</t>
  </si>
  <si>
    <t>Densité TRF    Ind/ha</t>
  </si>
  <si>
    <t>Biomasse totale    kg/ha</t>
  </si>
  <si>
    <t>AAPPMA</t>
  </si>
  <si>
    <t>MOTF DE LA PËCHE</t>
  </si>
  <si>
    <t>FD42</t>
  </si>
  <si>
    <t>Loire</t>
  </si>
  <si>
    <t>AIX</t>
  </si>
  <si>
    <t>Aix</t>
  </si>
  <si>
    <t>Inv</t>
  </si>
  <si>
    <t>SAINT-MARCEL-D'URFE</t>
  </si>
  <si>
    <t>Amont la Recule</t>
  </si>
  <si>
    <t>PFL(15,3%) GOU(5,6%) LOF(0,9%) VAI(2,3%)</t>
  </si>
  <si>
    <t>Pêcheurs de l'Aix</t>
  </si>
  <si>
    <t>Etude piscicole CR Aix Isable 2025</t>
  </si>
  <si>
    <t>GREZOLLES</t>
  </si>
  <si>
    <t>Château d'Aix, pont limnigraphe</t>
  </si>
  <si>
    <t>CHE(43,4%) PFL(13%) GOU(10,9%) LOF(&lt;0,1%) VAI(1,9%)</t>
  </si>
  <si>
    <t>SAINT-GERMAIN-LAVAL</t>
  </si>
  <si>
    <t>Chizonnet amont</t>
  </si>
  <si>
    <t>PFL(15,3%) VAI(0,3%)</t>
  </si>
  <si>
    <t>Notre Dame de Laval</t>
  </si>
  <si>
    <t>BAF(0,1%) CHE(35,1%) PFL(10,1%) GOU(31,4%) LOF(0,6%) VAI(2,8%)</t>
  </si>
  <si>
    <t>Argent</t>
  </si>
  <si>
    <t>POMMIERS</t>
  </si>
  <si>
    <t>Le Pont d'Argent aval pont D1</t>
  </si>
  <si>
    <t>CHE(16,1%) LOF(12,5%) PES(14,9%) PSR(53,3%) TAN(2,4%) VAI(0,8%)</t>
  </si>
  <si>
    <t>/</t>
  </si>
  <si>
    <t>Ban</t>
  </si>
  <si>
    <t>SAINT-JUST-EN-CHEVALET</t>
  </si>
  <si>
    <t>Labouré, aval pont reliant Montloup</t>
  </si>
  <si>
    <t>Saint Hubert</t>
  </si>
  <si>
    <t>Montgrenier, Amont ancienne Carderie</t>
  </si>
  <si>
    <t>LOF(1,4%)</t>
  </si>
  <si>
    <t>Boën</t>
  </si>
  <si>
    <t>TUILIERE (LA)</t>
  </si>
  <si>
    <t>Pierre Belle</t>
  </si>
  <si>
    <t>PES(2,3%)</t>
  </si>
  <si>
    <t>Fontdidier - Croix du Vernoix</t>
  </si>
  <si>
    <t>PFL(13,7%)</t>
  </si>
  <si>
    <t>Chambodut</t>
  </si>
  <si>
    <t>PFL(0,3%) VAI(6,9%)</t>
  </si>
  <si>
    <t>Chantelot, aval pont RD1</t>
  </si>
  <si>
    <t>PFL(31,9%) LOF(4%) VAI(15,9%)</t>
  </si>
  <si>
    <t>Font d'Aix</t>
  </si>
  <si>
    <t>CHAUSSETERRE</t>
  </si>
  <si>
    <t>Chabaud</t>
  </si>
  <si>
    <t>PFL(4%) LOF(6,6%)</t>
  </si>
  <si>
    <t>SAINT-ROMAIN-D'URFE</t>
  </si>
  <si>
    <t>Génétines Fican</t>
  </si>
  <si>
    <t>GOU(1,2%) LOF(17,1%) VAI(24,7%)</t>
  </si>
  <si>
    <t>Planchetorse</t>
  </si>
  <si>
    <t>PFL(14,1%)</t>
  </si>
  <si>
    <t>Isable</t>
  </si>
  <si>
    <t>CHERIER</t>
  </si>
  <si>
    <t>Blanchardon amont pont</t>
  </si>
  <si>
    <t>Truites du Roannais</t>
  </si>
  <si>
    <t>Stade de football, amont du gué</t>
  </si>
  <si>
    <t>PFL(0,3%) VAI(24,2%)</t>
  </si>
  <si>
    <t>truite du Roannais</t>
  </si>
  <si>
    <t>CREMEAUX</t>
  </si>
  <si>
    <t>Moulin de la Roue</t>
  </si>
  <si>
    <t>PFL(5,7%) VAI(92,1%) LOF(5,7%)</t>
  </si>
  <si>
    <t>SAINT-POLGUES</t>
  </si>
  <si>
    <t>Padègue</t>
  </si>
  <si>
    <t>LOF(3%) VAI(70,3%)</t>
  </si>
  <si>
    <t>SOUTERNON</t>
  </si>
  <si>
    <t>Le Trouillet amont passerelle et gué</t>
  </si>
  <si>
    <t>LOF (0,6%) VAI (96,9%)  PFL(2,5%)</t>
  </si>
  <si>
    <t>AMIONS</t>
  </si>
  <si>
    <t>Magneux, amont A89</t>
  </si>
  <si>
    <t>CHE(29%) PFL(0,3%) GOU(5,3%) LOF(4,3%) VAI(15,1%)</t>
  </si>
  <si>
    <t>Les Longes gué aval RD21</t>
  </si>
  <si>
    <t>CHE(34,5%) PFL(2%) GOU(8,4%) LOF(0,9%) PSR(0,9%) VAI(9,5%)</t>
  </si>
  <si>
    <t>Machabré</t>
  </si>
  <si>
    <t>CHAMPOLY</t>
  </si>
  <si>
    <t>Pont du Machabré</t>
  </si>
  <si>
    <t>PFL(35%)  VAI(6,8%)</t>
  </si>
  <si>
    <t>Tavat, pont reliant Péa</t>
  </si>
  <si>
    <t>PFL(5,2%) VAI(8,3%)</t>
  </si>
  <si>
    <t>Noyer</t>
  </si>
  <si>
    <t>SAINT-PRIEST-LA-PRUGNE</t>
  </si>
  <si>
    <t>La Gasse, Bois de Fragne</t>
  </si>
  <si>
    <t>PFL(6,8%)</t>
  </si>
  <si>
    <t>Chez Bras</t>
  </si>
  <si>
    <t>PFL(0,1%) VAI(6,3%)</t>
  </si>
  <si>
    <t>Rémusson</t>
  </si>
  <si>
    <t>Le Lavoir, aval RD20</t>
  </si>
  <si>
    <t>Affluence</t>
  </si>
  <si>
    <t>Station</t>
  </si>
  <si>
    <t>Opérateur</t>
  </si>
  <si>
    <t>xl2</t>
  </si>
  <si>
    <t>yl2</t>
  </si>
  <si>
    <t>NTT</t>
  </si>
  <si>
    <t>NTI</t>
  </si>
  <si>
    <t>Alt(m)</t>
  </si>
  <si>
    <t>SBV(km²)</t>
  </si>
  <si>
    <t>Do(km)</t>
  </si>
  <si>
    <t>H(m)</t>
  </si>
  <si>
    <t>P(pm)</t>
  </si>
  <si>
    <t>l(m)</t>
  </si>
  <si>
    <t>Longueur</t>
  </si>
  <si>
    <t>La_Recule</t>
  </si>
  <si>
    <t/>
  </si>
  <si>
    <t>FDPPMA42</t>
  </si>
  <si>
    <t>La Recule, 30 m amont aplomb chemin</t>
  </si>
  <si>
    <t>Chizonnet</t>
  </si>
  <si>
    <t>SAINT-MARTIN-LA-SAUVETE</t>
  </si>
  <si>
    <t>amont usine de Chizonnet</t>
  </si>
  <si>
    <t>9_Chateaudaix</t>
  </si>
  <si>
    <t>Saint-Martin-la-Sauvete</t>
  </si>
  <si>
    <t>CHÂTEAU D'AIX AVAL PONT RD26</t>
  </si>
  <si>
    <t>B3</t>
  </si>
  <si>
    <t>Notre_Dame_Laval</t>
  </si>
  <si>
    <t>Baffy - 40 m aval ancien seuil</t>
  </si>
  <si>
    <t>Pont_dArgent</t>
  </si>
  <si>
    <t>Pont d'Argent, aval Rd</t>
  </si>
  <si>
    <t>3</t>
  </si>
  <si>
    <t>106_Labouré</t>
  </si>
  <si>
    <t>Saint-Just-en-Chevalet</t>
  </si>
  <si>
    <t>LABOURE AVAL ROUTE DE MONTLOUP</t>
  </si>
  <si>
    <t>B1</t>
  </si>
  <si>
    <t>Montgrenier_carderie</t>
  </si>
  <si>
    <t>Montgrenier, aplomb carderie</t>
  </si>
  <si>
    <t>B2</t>
  </si>
  <si>
    <t>209_Chambodut</t>
  </si>
  <si>
    <t>Roc Bonoris, amont immédiat carrière</t>
  </si>
  <si>
    <t>292_Chantelot</t>
  </si>
  <si>
    <t>B3+</t>
  </si>
  <si>
    <t>8_PierreBelle</t>
  </si>
  <si>
    <t>Tuiliere (La)</t>
  </si>
  <si>
    <t>PIERRE BELLE AMONT GOUR NOIR</t>
  </si>
  <si>
    <t>Fontdidier</t>
  </si>
  <si>
    <t>Fontdidier, chemin reliant Croix du Vernois</t>
  </si>
  <si>
    <t>294_Planchetorse</t>
  </si>
  <si>
    <t>SAINT-ROMAIN-D-URFE</t>
  </si>
  <si>
    <t>Planchetorse, amont RD</t>
  </si>
  <si>
    <t>Chabaud, amont plan d'eau</t>
  </si>
  <si>
    <t>Fican</t>
  </si>
  <si>
    <t>Fican, pont reliant Génétines</t>
  </si>
  <si>
    <t>MoulindelaRoue</t>
  </si>
  <si>
    <t>Cremeaux</t>
  </si>
  <si>
    <t>Moulin de la Roue, aval du pont</t>
  </si>
  <si>
    <t>Padegue</t>
  </si>
  <si>
    <t>Saint Polgues</t>
  </si>
  <si>
    <t>109_LeTrouillet</t>
  </si>
  <si>
    <t>Souternon</t>
  </si>
  <si>
    <t>LE TROUILLET AMONT PASSERELLE</t>
  </si>
  <si>
    <t>Magneux</t>
  </si>
  <si>
    <t>295_LesLonges</t>
  </si>
  <si>
    <t>Les Longes, 450 m aval pont</t>
  </si>
  <si>
    <t>4</t>
  </si>
  <si>
    <t>108_Blanchardon</t>
  </si>
  <si>
    <t>Cherier</t>
  </si>
  <si>
    <t>BLANCHARDON AMONT PONT</t>
  </si>
  <si>
    <t>Cherier_stade</t>
  </si>
  <si>
    <t>Stade de foot, amont gué aval stade</t>
  </si>
  <si>
    <t>Pont_du_Machabré</t>
  </si>
  <si>
    <t>Champoly</t>
  </si>
  <si>
    <t>5</t>
  </si>
  <si>
    <t>Tavat</t>
  </si>
  <si>
    <t>B2+</t>
  </si>
  <si>
    <t>La_Gasse</t>
  </si>
  <si>
    <t>LaGasse, aval vieux pt Bois de Fragne</t>
  </si>
  <si>
    <t>1</t>
  </si>
  <si>
    <t>Chez_Bras</t>
  </si>
  <si>
    <t>Chez Bras, amont du pt</t>
  </si>
  <si>
    <t>Le_Lavoir</t>
  </si>
  <si>
    <t>La Planche - 25m aval Lavoir</t>
  </si>
  <si>
    <t>2</t>
  </si>
  <si>
    <r>
      <t xml:space="preserve">ASPE (SIE ou </t>
    </r>
    <r>
      <rPr>
        <sz val="11"/>
        <color rgb="FFFF0000"/>
        <rFont val="Calibri"/>
        <family val="2"/>
        <scheme val="minor"/>
      </rPr>
      <t>WAMA</t>
    </r>
    <r>
      <rPr>
        <sz val="11"/>
        <color theme="1"/>
        <rFont val="Calibri"/>
        <family val="2"/>
        <scheme val="minor"/>
      </rPr>
      <t>)</t>
    </r>
  </si>
  <si>
    <t>Code_station</t>
  </si>
  <si>
    <t>Cours_deau</t>
  </si>
  <si>
    <t>Annee</t>
  </si>
  <si>
    <t>Largeur</t>
  </si>
  <si>
    <t>Espece</t>
  </si>
  <si>
    <t>Effectif_p1</t>
  </si>
  <si>
    <t>Effectif_p2</t>
  </si>
  <si>
    <t>Effectif_estimé</t>
  </si>
  <si>
    <t>IC_ Estim</t>
  </si>
  <si>
    <t>Biomasse/ha</t>
  </si>
  <si>
    <t>Densité/ha</t>
  </si>
  <si>
    <t>CA_Biomasse</t>
  </si>
  <si>
    <t>CA_Densité</t>
  </si>
  <si>
    <t>2025</t>
  </si>
  <si>
    <t>CHE</t>
  </si>
  <si>
    <t>-</t>
  </si>
  <si>
    <t>GOU</t>
  </si>
  <si>
    <t>LOF</t>
  </si>
  <si>
    <t>PFL</t>
  </si>
  <si>
    <t>VAI</t>
  </si>
  <si>
    <t>BAF</t>
  </si>
  <si>
    <t>PES</t>
  </si>
  <si>
    <t>PSR</t>
  </si>
  <si>
    <t>TAN</t>
  </si>
  <si>
    <t>X</t>
  </si>
  <si>
    <t>Y</t>
  </si>
  <si>
    <t>Surface station</t>
  </si>
  <si>
    <t>Surface BV</t>
  </si>
  <si>
    <t>Distance source</t>
  </si>
  <si>
    <t>Largeur moyenne</t>
  </si>
  <si>
    <t>Pente</t>
  </si>
  <si>
    <t>Profondeur moyenne</t>
  </si>
  <si>
    <t>Altitude</t>
  </si>
  <si>
    <t>T Juillet</t>
  </si>
  <si>
    <t>T Janvier</t>
  </si>
  <si>
    <t>Unité Hydro</t>
  </si>
  <si>
    <t>Espèces</t>
  </si>
  <si>
    <t>NTE theo</t>
  </si>
  <si>
    <t>NTE obs</t>
  </si>
  <si>
    <t>NTE prob</t>
  </si>
  <si>
    <t>NTE Score</t>
  </si>
  <si>
    <t>NEL theo</t>
  </si>
  <si>
    <t>NEL obs</t>
  </si>
  <si>
    <t>NEL prob</t>
  </si>
  <si>
    <t>NEL Score</t>
  </si>
  <si>
    <t>NER theo</t>
  </si>
  <si>
    <t>NER obs</t>
  </si>
  <si>
    <t>NER prob</t>
  </si>
  <si>
    <t>NER Score</t>
  </si>
  <si>
    <t>DIT theo</t>
  </si>
  <si>
    <t>DIT obs</t>
  </si>
  <si>
    <t>DIT prob</t>
  </si>
  <si>
    <t>DIT Score</t>
  </si>
  <si>
    <t>DIO theo</t>
  </si>
  <si>
    <t>DIO obs</t>
  </si>
  <si>
    <t>DIO prob</t>
  </si>
  <si>
    <t>DIO Score</t>
  </si>
  <si>
    <t>DII theo</t>
  </si>
  <si>
    <t>DII obs</t>
  </si>
  <si>
    <t>DII prob</t>
  </si>
  <si>
    <t>DII Score</t>
  </si>
  <si>
    <t>DTI theo</t>
  </si>
  <si>
    <t>DTI obs</t>
  </si>
  <si>
    <t>DTI prob</t>
  </si>
  <si>
    <t>DTI Score</t>
  </si>
  <si>
    <t>IPR Score</t>
  </si>
  <si>
    <t>IPR Classe</t>
  </si>
  <si>
    <t>IPR Qualité</t>
  </si>
  <si>
    <t>LOIR</t>
  </si>
  <si>
    <t>CHA, PFL, TRF, VAI</t>
  </si>
  <si>
    <t>Bon</t>
  </si>
  <si>
    <t>CHA, TRF, LPP, VAI, LOF, GOU, PFL</t>
  </si>
  <si>
    <t>CHA, CHE, PFL, GOU, LOF, OBR, TRF, VAI</t>
  </si>
  <si>
    <t>BAF, CHA, CHE, PFL, GOU, LPP, LOF, SPI, TRF, VAI</t>
  </si>
  <si>
    <t>CHE, LOF, PES, PSR, TAN, VAI</t>
  </si>
  <si>
    <t>Médiocre</t>
  </si>
  <si>
    <t>CHA, LOF, TRF</t>
  </si>
  <si>
    <t>Moyen</t>
  </si>
  <si>
    <t>CHA, TRF, LPP, VAI, LOF, PFL</t>
  </si>
  <si>
    <t>PFL, TRF, VAI</t>
  </si>
  <si>
    <t>CHA, PFL, TRF</t>
  </si>
  <si>
    <t>PES, TRF</t>
  </si>
  <si>
    <t>CHA, PFL, LOF, TRF</t>
  </si>
  <si>
    <t>CHA, PFL, GOU, LOF, TRF, VAI</t>
  </si>
  <si>
    <t>PFL, LOF, VAI</t>
  </si>
  <si>
    <t>Mauvais</t>
  </si>
  <si>
    <t>CHA, CHE, PFL, GOU, LPP, LOF, PSR, SPI, TRF, VAI</t>
  </si>
  <si>
    <t>CHA, CHE, PFL, GOU, LOF, TRF, VAI</t>
  </si>
  <si>
    <t>PFL, LOF, TRF, VAI</t>
  </si>
  <si>
    <t>LOF, TRF, VAI</t>
  </si>
  <si>
    <t>CHA, PFL, LPP, TRF, VAI</t>
  </si>
  <si>
    <t>CHA, PFL, LPP, TRF</t>
  </si>
  <si>
    <t>code SIE ou Wama</t>
  </si>
  <si>
    <t>Code SIE ou WAMA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</si>
</sst>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000000"/>
    <numFmt numFmtId="165" formatCode="000000"/>
    <numFmt numFmtId="166" formatCode="0000000"/>
    <numFmt numFmtId="167" formatCode="0.0"/>
    <numFmt numFmtId="168" formatCode="_(* #,##0.00_);_(* \(#,##0.00\);_(* &quot;-&quot;??_);_(@_)"/>
    <numFmt numFmtId="169" formatCode="_(* #,##0_);_(* \(#,##0\);_(* &quot;-&quot;_);_(@_)"/>
    <numFmt numFmtId="170" formatCode="_(&quot;$&quot;* #,##0.00_);_(&quot;$&quot;* \(#,##0.00\);_(&quot;$&quot;* &quot;-&quot;??_);_(@_)"/>
    <numFmt numFmtId="171" formatCode="_(&quot;$&quot;* #,##0_);_(&quot;$&quot;* \(#,##0\);_(&quot;$&quot;* &quot;-&quot;_);_(@_)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 Light"/>
      <family val="1"/>
      <scheme val="major"/>
    </font>
    <font>
      <b/>
      <sz val="12"/>
      <name val="Calibri Light"/>
      <family val="1"/>
      <scheme val="major"/>
    </font>
    <font>
      <b/>
      <i/>
      <sz val="12"/>
      <name val="Cambria"/>
      <family val="1"/>
    </font>
    <font>
      <b/>
      <sz val="12"/>
      <name val="Cambria"/>
      <family val="1"/>
    </font>
    <font>
      <b/>
      <sz val="10"/>
      <name val="Cambria"/>
      <family val="1"/>
    </font>
    <font>
      <b/>
      <sz val="9"/>
      <color indexed="10"/>
      <name val="Cambria"/>
      <family val="1"/>
    </font>
    <font>
      <b/>
      <sz val="10"/>
      <color indexed="17"/>
      <name val="Cambria"/>
      <family val="1"/>
    </font>
    <font>
      <sz val="10"/>
      <color indexed="17"/>
      <name val="Cambria"/>
      <family val="1"/>
    </font>
    <font>
      <b/>
      <i/>
      <sz val="10"/>
      <name val="Calibri Light"/>
      <family val="1"/>
      <scheme val="major"/>
    </font>
    <font>
      <sz val="9"/>
      <name val="Calibri Light"/>
      <family val="1"/>
      <scheme val="major"/>
    </font>
    <font>
      <b/>
      <sz val="9"/>
      <color rgb="FF92D050"/>
      <name val="Calibri Light"/>
      <family val="1"/>
      <scheme val="major"/>
    </font>
    <font>
      <sz val="9"/>
      <color rgb="FFFF0000"/>
      <name val="Calibri Light"/>
      <family val="1"/>
      <scheme val="maj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0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5" fillId="0" borderId="0"/>
    <xf numFmtId="0" fontId="15" fillId="0" borderId="0"/>
    <xf numFmtId="0" fontId="15" fillId="0" borderId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textRotation="90" wrapText="1"/>
    </xf>
    <xf numFmtId="1" fontId="2" fillId="2" borderId="6" xfId="0" applyNumberFormat="1" applyFont="1" applyFill="1" applyBorder="1" applyAlignment="1">
      <alignment horizontal="center" vertical="center" textRotation="90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7" fontId="2" fillId="3" borderId="6" xfId="0" applyNumberFormat="1" applyFont="1" applyFill="1" applyBorder="1" applyAlignment="1">
      <alignment horizontal="center" vertical="center" textRotation="90" wrapText="1"/>
    </xf>
    <xf numFmtId="167" fontId="10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1" fontId="2" fillId="5" borderId="6" xfId="0" applyNumberFormat="1" applyFont="1" applyFill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4" fillId="8" borderId="9" xfId="1" applyFont="1" applyFill="1" applyBorder="1" applyAlignment="1">
      <alignment horizontal="center"/>
    </xf>
    <xf numFmtId="0" fontId="14" fillId="0" borderId="10" xfId="1" applyFont="1" applyFill="1" applyBorder="1" applyAlignment="1">
      <alignment wrapText="1"/>
    </xf>
    <xf numFmtId="14" fontId="14" fillId="0" borderId="10" xfId="1" applyNumberFormat="1" applyFont="1" applyFill="1" applyBorder="1" applyAlignment="1">
      <alignment horizontal="right" wrapText="1"/>
    </xf>
    <xf numFmtId="0" fontId="14" fillId="0" borderId="10" xfId="1" applyFont="1" applyFill="1" applyBorder="1" applyAlignment="1">
      <alignment horizontal="right" wrapText="1"/>
    </xf>
    <xf numFmtId="0" fontId="14" fillId="0" borderId="10" xfId="1" applyNumberFormat="1" applyFont="1" applyFill="1" applyBorder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16" fillId="8" borderId="9" xfId="2" applyFont="1" applyFill="1" applyBorder="1" applyAlignment="1">
      <alignment horizontal="center"/>
    </xf>
    <xf numFmtId="0" fontId="16" fillId="0" borderId="10" xfId="2" applyFont="1" applyFill="1" applyBorder="1" applyAlignment="1">
      <alignment wrapText="1"/>
    </xf>
    <xf numFmtId="0" fontId="16" fillId="0" borderId="10" xfId="2" applyFont="1" applyFill="1" applyBorder="1" applyAlignment="1">
      <alignment horizontal="right" wrapText="1"/>
    </xf>
    <xf numFmtId="14" fontId="16" fillId="0" borderId="10" xfId="2" applyNumberFormat="1" applyFont="1" applyFill="1" applyBorder="1" applyAlignment="1">
      <alignment horizontal="right" wrapText="1"/>
    </xf>
    <xf numFmtId="0" fontId="16" fillId="0" borderId="10" xfId="2" applyNumberFormat="1" applyFont="1" applyFill="1" applyBorder="1" applyAlignment="1">
      <alignment wrapText="1"/>
    </xf>
    <xf numFmtId="167" fontId="16" fillId="8" borderId="9" xfId="2" applyNumberFormat="1" applyFont="1" applyFill="1" applyBorder="1" applyAlignment="1">
      <alignment horizontal="center"/>
    </xf>
    <xf numFmtId="167" fontId="16" fillId="0" borderId="10" xfId="2" applyNumberFormat="1" applyFont="1" applyFill="1" applyBorder="1" applyAlignment="1">
      <alignment horizontal="right" wrapText="1"/>
    </xf>
    <xf numFmtId="167" fontId="0" fillId="0" borderId="0" xfId="0" applyNumberFormat="1"/>
    <xf numFmtId="0" fontId="16" fillId="8" borderId="9" xfId="3" applyFont="1" applyFill="1" applyBorder="1" applyAlignment="1">
      <alignment horizontal="center"/>
    </xf>
    <xf numFmtId="0" fontId="16" fillId="0" borderId="10" xfId="3" applyFont="1" applyFill="1" applyBorder="1" applyAlignment="1">
      <alignment wrapText="1"/>
    </xf>
    <xf numFmtId="14" fontId="16" fillId="0" borderId="10" xfId="3" applyNumberFormat="1" applyFont="1" applyFill="1" applyBorder="1" applyAlignment="1">
      <alignment horizontal="right" wrapText="1"/>
    </xf>
    <xf numFmtId="0" fontId="16" fillId="0" borderId="10" xfId="3" applyFont="1" applyFill="1" applyBorder="1" applyAlignment="1">
      <alignment horizontal="right" wrapText="1"/>
    </xf>
  </cellXfs>
  <cellStyles count="4">
    <cellStyle name="Normal" xfId="0" builtinId="0"/>
    <cellStyle name="Normal_Densité_Biomasse" xfId="2" xr:uid="{4063E307-F41A-46E8-BC9A-547BE667A908}"/>
    <cellStyle name="Normal_IPR" xfId="3" xr:uid="{9EC0143E-1F58-41C1-8924-E77FD1D353D7}"/>
    <cellStyle name="Normal_Stations" xfId="1" xr:uid="{594AB3EA-A5B6-4E79-895F-E98DA97131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818A-13E5-4973-8BD3-237E32E1E46B}">
  <dimension ref="A1:AF28"/>
  <sheetViews>
    <sheetView workbookViewId="0">
      <selection activeCell="I8" sqref="I8"/>
    </sheetView>
  </sheetViews>
  <sheetFormatPr baseColWidth="10" defaultRowHeight="15" x14ac:dyDescent="0.25"/>
  <cols>
    <col min="1" max="3" width="6.140625" customWidth="1"/>
    <col min="5" max="5" width="9" bestFit="1" customWidth="1"/>
    <col min="6" max="6" width="6.28515625" bestFit="1" customWidth="1"/>
    <col min="7" max="8" width="15.7109375" customWidth="1"/>
    <col min="9" max="9" width="9" bestFit="1" customWidth="1"/>
    <col min="10" max="10" width="3.5703125" bestFit="1" customWidth="1"/>
    <col min="11" max="11" width="9.28515625" bestFit="1" customWidth="1"/>
    <col min="12" max="12" width="9.42578125" bestFit="1" customWidth="1"/>
    <col min="13" max="13" width="4" bestFit="1" customWidth="1"/>
    <col min="14" max="17" width="3.28515625" bestFit="1" customWidth="1"/>
    <col min="18" max="18" width="4" bestFit="1" customWidth="1"/>
    <col min="19" max="22" width="3.28515625" bestFit="1" customWidth="1"/>
    <col min="23" max="23" width="9.140625" bestFit="1" customWidth="1"/>
    <col min="24" max="24" width="23.5703125" customWidth="1"/>
    <col min="25" max="30" width="8.5703125" customWidth="1"/>
    <col min="31" max="32" width="17.140625" customWidth="1"/>
  </cols>
  <sheetData>
    <row r="1" spans="1:32" ht="15.75" x14ac:dyDescent="0.25">
      <c r="A1" s="1" t="s">
        <v>0</v>
      </c>
      <c r="B1" s="2" t="s">
        <v>1</v>
      </c>
      <c r="C1" s="3"/>
      <c r="D1" s="4" t="s">
        <v>2</v>
      </c>
      <c r="E1" s="5"/>
      <c r="F1" s="5"/>
      <c r="G1" s="5"/>
      <c r="H1" s="5"/>
      <c r="I1" s="5"/>
      <c r="J1" s="5"/>
      <c r="K1" s="6"/>
      <c r="L1" s="7"/>
      <c r="M1" s="8" t="s">
        <v>3</v>
      </c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20" t="s">
        <v>26</v>
      </c>
      <c r="Z1" s="20"/>
      <c r="AA1" s="20"/>
      <c r="AB1" s="20"/>
      <c r="AC1" s="20"/>
      <c r="AD1" s="21"/>
      <c r="AE1" s="22" t="s">
        <v>27</v>
      </c>
      <c r="AF1" s="22"/>
    </row>
    <row r="2" spans="1:32" ht="55.5" x14ac:dyDescent="0.25">
      <c r="A2" s="9"/>
      <c r="B2" s="10"/>
      <c r="C2" s="11" t="s">
        <v>4</v>
      </c>
      <c r="D2" s="11" t="s">
        <v>5</v>
      </c>
      <c r="E2" s="12" t="s">
        <v>6</v>
      </c>
      <c r="F2" s="11" t="s">
        <v>7</v>
      </c>
      <c r="G2" s="12" t="s">
        <v>8</v>
      </c>
      <c r="H2" s="11" t="s">
        <v>9</v>
      </c>
      <c r="I2" s="13" t="s">
        <v>10</v>
      </c>
      <c r="J2" s="14" t="s">
        <v>11</v>
      </c>
      <c r="K2" s="15" t="s">
        <v>12</v>
      </c>
      <c r="L2" s="16" t="s">
        <v>13</v>
      </c>
      <c r="M2" s="17" t="s">
        <v>14</v>
      </c>
      <c r="N2" s="17" t="s">
        <v>15</v>
      </c>
      <c r="O2" s="17" t="s">
        <v>16</v>
      </c>
      <c r="P2" s="17" t="s">
        <v>17</v>
      </c>
      <c r="Q2" s="17" t="s">
        <v>18</v>
      </c>
      <c r="R2" s="17" t="s">
        <v>19</v>
      </c>
      <c r="S2" s="17" t="s">
        <v>20</v>
      </c>
      <c r="T2" s="17" t="s">
        <v>21</v>
      </c>
      <c r="U2" s="17" t="s">
        <v>22</v>
      </c>
      <c r="V2" s="17" t="s">
        <v>23</v>
      </c>
      <c r="W2" s="18" t="s">
        <v>24</v>
      </c>
      <c r="X2" s="19" t="s">
        <v>25</v>
      </c>
      <c r="Y2" s="23" t="s">
        <v>28</v>
      </c>
      <c r="Z2" s="24" t="s">
        <v>29</v>
      </c>
      <c r="AA2" s="24" t="s">
        <v>30</v>
      </c>
      <c r="AB2" s="24" t="s">
        <v>31</v>
      </c>
      <c r="AC2" s="24" t="s">
        <v>32</v>
      </c>
      <c r="AD2" s="21" t="s">
        <v>33</v>
      </c>
      <c r="AE2" s="25" t="s">
        <v>34</v>
      </c>
      <c r="AF2" s="25" t="s">
        <v>35</v>
      </c>
    </row>
    <row r="3" spans="1:32" ht="24" x14ac:dyDescent="0.25">
      <c r="A3" s="26" t="s">
        <v>36</v>
      </c>
      <c r="B3" s="26" t="s">
        <v>37</v>
      </c>
      <c r="C3" s="26" t="s">
        <v>38</v>
      </c>
      <c r="D3" s="26" t="s">
        <v>111</v>
      </c>
      <c r="E3" s="27">
        <v>45846</v>
      </c>
      <c r="F3" s="26" t="s">
        <v>40</v>
      </c>
      <c r="G3" s="26" t="s">
        <v>112</v>
      </c>
      <c r="H3" s="26" t="s">
        <v>113</v>
      </c>
      <c r="I3" s="28">
        <v>4408018</v>
      </c>
      <c r="J3" s="29">
        <v>0</v>
      </c>
      <c r="K3" s="26">
        <v>711645</v>
      </c>
      <c r="L3" s="26">
        <v>2104370</v>
      </c>
      <c r="M3" s="26">
        <v>83.6</v>
      </c>
      <c r="N3" s="26">
        <v>0</v>
      </c>
      <c r="O3" s="26">
        <v>0</v>
      </c>
      <c r="P3" s="26">
        <v>0</v>
      </c>
      <c r="Q3" s="26">
        <v>0</v>
      </c>
      <c r="R3" s="26">
        <v>2.1</v>
      </c>
      <c r="S3" s="26">
        <v>0</v>
      </c>
      <c r="T3" s="26">
        <v>7.5</v>
      </c>
      <c r="U3" s="26">
        <v>0</v>
      </c>
      <c r="V3" s="26">
        <v>0</v>
      </c>
      <c r="W3" s="26">
        <v>0</v>
      </c>
      <c r="X3" s="26" t="s">
        <v>114</v>
      </c>
      <c r="Y3" s="26">
        <v>2.17</v>
      </c>
      <c r="Z3" s="26">
        <v>217</v>
      </c>
      <c r="AA3" s="26">
        <v>115</v>
      </c>
      <c r="AB3" s="26">
        <v>51.1</v>
      </c>
      <c r="AC3" s="26">
        <v>2068</v>
      </c>
      <c r="AD3" s="26">
        <v>61.1</v>
      </c>
      <c r="AE3" s="26" t="s">
        <v>62</v>
      </c>
      <c r="AF3" s="26" t="s">
        <v>45</v>
      </c>
    </row>
    <row r="4" spans="1:32" ht="24" x14ac:dyDescent="0.25">
      <c r="A4" s="26" t="s">
        <v>36</v>
      </c>
      <c r="B4" s="26" t="s">
        <v>37</v>
      </c>
      <c r="C4" s="26" t="s">
        <v>38</v>
      </c>
      <c r="D4" s="26" t="s">
        <v>65</v>
      </c>
      <c r="E4" s="27">
        <v>45846</v>
      </c>
      <c r="F4" s="26" t="s">
        <v>40</v>
      </c>
      <c r="G4" s="26" t="s">
        <v>66</v>
      </c>
      <c r="H4" s="26" t="s">
        <v>69</v>
      </c>
      <c r="I4" s="28">
        <v>4408020</v>
      </c>
      <c r="J4" s="29">
        <v>0</v>
      </c>
      <c r="K4" s="26">
        <v>712305</v>
      </c>
      <c r="L4" s="26">
        <v>2107206</v>
      </c>
      <c r="M4" s="26">
        <v>80.3</v>
      </c>
      <c r="N4" s="26">
        <v>0</v>
      </c>
      <c r="O4" s="26">
        <v>0</v>
      </c>
      <c r="P4" s="26">
        <v>0</v>
      </c>
      <c r="Q4" s="26">
        <v>0</v>
      </c>
      <c r="R4" s="26">
        <v>6</v>
      </c>
      <c r="S4" s="26">
        <v>0</v>
      </c>
      <c r="T4" s="26">
        <v>0</v>
      </c>
      <c r="U4" s="26">
        <v>0</v>
      </c>
      <c r="V4" s="26">
        <v>0</v>
      </c>
      <c r="W4" s="26">
        <v>0</v>
      </c>
      <c r="X4" s="26" t="s">
        <v>70</v>
      </c>
      <c r="Y4" s="26">
        <v>0.53</v>
      </c>
      <c r="Z4" s="26">
        <v>231</v>
      </c>
      <c r="AA4" s="26">
        <v>136</v>
      </c>
      <c r="AB4" s="26">
        <v>58.9</v>
      </c>
      <c r="AC4" s="26">
        <v>5172</v>
      </c>
      <c r="AD4" s="26">
        <v>73.3</v>
      </c>
      <c r="AE4" s="26" t="s">
        <v>62</v>
      </c>
      <c r="AF4" s="26" t="s">
        <v>45</v>
      </c>
    </row>
    <row r="5" spans="1:32" ht="24" x14ac:dyDescent="0.25">
      <c r="A5" s="26" t="s">
        <v>36</v>
      </c>
      <c r="B5" s="26" t="s">
        <v>37</v>
      </c>
      <c r="C5" s="26" t="s">
        <v>38</v>
      </c>
      <c r="D5" s="26" t="s">
        <v>75</v>
      </c>
      <c r="E5" s="27">
        <v>45825</v>
      </c>
      <c r="F5" s="26" t="s">
        <v>40</v>
      </c>
      <c r="G5" s="26" t="s">
        <v>76</v>
      </c>
      <c r="H5" s="26" t="s">
        <v>77</v>
      </c>
      <c r="I5" s="28">
        <v>4408013</v>
      </c>
      <c r="J5" s="29">
        <v>0</v>
      </c>
      <c r="K5" s="26">
        <v>712633</v>
      </c>
      <c r="L5" s="26">
        <v>2100803</v>
      </c>
      <c r="M5" s="26">
        <v>72.8</v>
      </c>
      <c r="N5" s="26">
        <v>0</v>
      </c>
      <c r="O5" s="26">
        <v>0</v>
      </c>
      <c r="P5" s="26">
        <v>0</v>
      </c>
      <c r="Q5" s="26">
        <v>0</v>
      </c>
      <c r="R5" s="26">
        <v>16.600000000000001</v>
      </c>
      <c r="S5" s="26">
        <v>0</v>
      </c>
      <c r="T5" s="26">
        <v>0</v>
      </c>
      <c r="U5" s="26">
        <v>0</v>
      </c>
      <c r="V5" s="26">
        <v>0</v>
      </c>
      <c r="W5" s="26">
        <v>0</v>
      </c>
      <c r="X5" s="26" t="s">
        <v>78</v>
      </c>
      <c r="Y5" s="26">
        <v>0.95</v>
      </c>
      <c r="Z5" s="26">
        <v>236</v>
      </c>
      <c r="AA5" s="26">
        <v>130</v>
      </c>
      <c r="AB5" s="26">
        <v>29.7</v>
      </c>
      <c r="AC5" s="26">
        <v>4476</v>
      </c>
      <c r="AD5" s="26">
        <v>40.700000000000003</v>
      </c>
      <c r="AE5" s="26" t="s">
        <v>62</v>
      </c>
      <c r="AF5" s="26" t="s">
        <v>45</v>
      </c>
    </row>
    <row r="6" spans="1:32" ht="24" x14ac:dyDescent="0.25">
      <c r="A6" s="26" t="s">
        <v>36</v>
      </c>
      <c r="B6" s="26" t="s">
        <v>37</v>
      </c>
      <c r="C6" s="26" t="s">
        <v>38</v>
      </c>
      <c r="D6" s="26" t="s">
        <v>75</v>
      </c>
      <c r="E6" s="27">
        <v>45825</v>
      </c>
      <c r="F6" s="26" t="s">
        <v>40</v>
      </c>
      <c r="G6" s="26" t="s">
        <v>79</v>
      </c>
      <c r="H6" s="26" t="s">
        <v>80</v>
      </c>
      <c r="I6" s="28">
        <v>4408014</v>
      </c>
      <c r="J6" s="29">
        <v>0</v>
      </c>
      <c r="K6" s="26">
        <v>714445</v>
      </c>
      <c r="L6" s="26">
        <v>2100160</v>
      </c>
      <c r="M6" s="26">
        <v>37</v>
      </c>
      <c r="N6" s="26">
        <v>0</v>
      </c>
      <c r="O6" s="26">
        <v>0</v>
      </c>
      <c r="P6" s="26">
        <v>0</v>
      </c>
      <c r="Q6" s="26">
        <v>0</v>
      </c>
      <c r="R6" s="26">
        <v>14.8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 t="s">
        <v>81</v>
      </c>
      <c r="Y6" s="26">
        <v>0.52</v>
      </c>
      <c r="Z6" s="26">
        <v>210</v>
      </c>
      <c r="AA6" s="26">
        <v>110</v>
      </c>
      <c r="AB6" s="26">
        <v>21.1</v>
      </c>
      <c r="AC6" s="26">
        <v>1145</v>
      </c>
      <c r="AD6" s="26">
        <v>57.1</v>
      </c>
      <c r="AE6" s="26" t="s">
        <v>62</v>
      </c>
      <c r="AF6" s="26" t="s">
        <v>45</v>
      </c>
    </row>
    <row r="7" spans="1:32" ht="24" x14ac:dyDescent="0.25">
      <c r="A7" s="26" t="s">
        <v>36</v>
      </c>
      <c r="B7" s="26" t="s">
        <v>37</v>
      </c>
      <c r="C7" s="26" t="s">
        <v>38</v>
      </c>
      <c r="D7" s="26" t="s">
        <v>111</v>
      </c>
      <c r="E7" s="27">
        <v>45846</v>
      </c>
      <c r="F7" s="26" t="s">
        <v>40</v>
      </c>
      <c r="G7" s="26" t="s">
        <v>60</v>
      </c>
      <c r="H7" s="26" t="s">
        <v>115</v>
      </c>
      <c r="I7" s="28">
        <v>4408019</v>
      </c>
      <c r="J7" s="29">
        <v>0</v>
      </c>
      <c r="K7" s="26">
        <v>714488</v>
      </c>
      <c r="L7" s="26">
        <v>2102285</v>
      </c>
      <c r="M7" s="26">
        <v>85.1</v>
      </c>
      <c r="N7" s="26">
        <v>0</v>
      </c>
      <c r="O7" s="26">
        <v>0</v>
      </c>
      <c r="P7" s="26">
        <v>0</v>
      </c>
      <c r="Q7" s="26">
        <v>0</v>
      </c>
      <c r="R7" s="26">
        <v>0.5</v>
      </c>
      <c r="S7" s="26">
        <v>0</v>
      </c>
      <c r="T7" s="26">
        <v>6.4</v>
      </c>
      <c r="U7" s="26">
        <v>0</v>
      </c>
      <c r="V7" s="26">
        <v>0</v>
      </c>
      <c r="W7" s="26">
        <v>0</v>
      </c>
      <c r="X7" s="26" t="s">
        <v>116</v>
      </c>
      <c r="Y7" s="26">
        <v>2.14</v>
      </c>
      <c r="Z7" s="26">
        <v>230</v>
      </c>
      <c r="AA7" s="26">
        <v>136</v>
      </c>
      <c r="AB7" s="26">
        <v>60</v>
      </c>
      <c r="AC7" s="26">
        <v>4473</v>
      </c>
      <c r="AD7" s="26">
        <v>70.599999999999994</v>
      </c>
      <c r="AE7" s="26" t="s">
        <v>62</v>
      </c>
      <c r="AF7" s="26" t="s">
        <v>45</v>
      </c>
    </row>
    <row r="8" spans="1:32" ht="24" x14ac:dyDescent="0.25">
      <c r="A8" s="26" t="s">
        <v>36</v>
      </c>
      <c r="B8" s="26" t="s">
        <v>37</v>
      </c>
      <c r="C8" s="26" t="s">
        <v>38</v>
      </c>
      <c r="D8" s="26" t="s">
        <v>65</v>
      </c>
      <c r="E8" s="27">
        <v>45846</v>
      </c>
      <c r="F8" s="26" t="s">
        <v>40</v>
      </c>
      <c r="G8" s="26" t="s">
        <v>60</v>
      </c>
      <c r="H8" s="26" t="s">
        <v>71</v>
      </c>
      <c r="I8" s="28">
        <v>4408004</v>
      </c>
      <c r="J8" s="26">
        <v>209</v>
      </c>
      <c r="K8" s="26">
        <v>715011</v>
      </c>
      <c r="L8" s="26">
        <v>2104432</v>
      </c>
      <c r="M8" s="26">
        <v>92.8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 t="s">
        <v>72</v>
      </c>
      <c r="Y8" s="26">
        <v>0.37</v>
      </c>
      <c r="Z8" s="26">
        <v>216</v>
      </c>
      <c r="AA8" s="26">
        <v>122</v>
      </c>
      <c r="AB8" s="26">
        <v>22.2</v>
      </c>
      <c r="AC8" s="26">
        <v>3153</v>
      </c>
      <c r="AD8" s="26">
        <v>23.9</v>
      </c>
      <c r="AE8" s="26" t="s">
        <v>62</v>
      </c>
      <c r="AF8" s="26" t="s">
        <v>45</v>
      </c>
    </row>
    <row r="9" spans="1:32" ht="24" x14ac:dyDescent="0.25">
      <c r="A9" s="26" t="s">
        <v>36</v>
      </c>
      <c r="B9" s="26" t="s">
        <v>37</v>
      </c>
      <c r="C9" s="26" t="s">
        <v>38</v>
      </c>
      <c r="D9" s="26" t="s">
        <v>65</v>
      </c>
      <c r="E9" s="27">
        <v>45905</v>
      </c>
      <c r="F9" s="26" t="s">
        <v>40</v>
      </c>
      <c r="G9" s="26" t="s">
        <v>66</v>
      </c>
      <c r="H9" s="26" t="s">
        <v>67</v>
      </c>
      <c r="I9" s="28">
        <v>4013400</v>
      </c>
      <c r="J9" s="26">
        <v>8</v>
      </c>
      <c r="K9" s="26">
        <v>715117</v>
      </c>
      <c r="L9" s="26">
        <v>2111271</v>
      </c>
      <c r="M9" s="26">
        <v>97.7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 t="s">
        <v>68</v>
      </c>
      <c r="Y9" s="26">
        <v>0</v>
      </c>
      <c r="Z9" s="26" t="s">
        <v>58</v>
      </c>
      <c r="AA9" s="26" t="s">
        <v>58</v>
      </c>
      <c r="AB9" s="26">
        <v>86.83</v>
      </c>
      <c r="AC9" s="26">
        <v>6473</v>
      </c>
      <c r="AD9" s="26">
        <v>88.8</v>
      </c>
      <c r="AE9" s="26" t="s">
        <v>62</v>
      </c>
      <c r="AF9" s="26" t="s">
        <v>45</v>
      </c>
    </row>
    <row r="10" spans="1:32" ht="24" x14ac:dyDescent="0.25">
      <c r="A10" s="26" t="s">
        <v>36</v>
      </c>
      <c r="B10" s="26" t="s">
        <v>37</v>
      </c>
      <c r="C10" s="26" t="s">
        <v>38</v>
      </c>
      <c r="D10" s="26" t="s">
        <v>105</v>
      </c>
      <c r="E10" s="27">
        <v>45825</v>
      </c>
      <c r="F10" s="26" t="s">
        <v>40</v>
      </c>
      <c r="G10" s="26" t="s">
        <v>106</v>
      </c>
      <c r="H10" s="26" t="s">
        <v>107</v>
      </c>
      <c r="I10" s="28">
        <v>4408016</v>
      </c>
      <c r="J10" s="29">
        <v>0</v>
      </c>
      <c r="K10" s="26">
        <v>715851</v>
      </c>
      <c r="L10" s="26">
        <v>2097808</v>
      </c>
      <c r="M10" s="26">
        <v>44.6</v>
      </c>
      <c r="N10" s="26">
        <v>0</v>
      </c>
      <c r="O10" s="26">
        <v>0</v>
      </c>
      <c r="P10" s="26">
        <v>0</v>
      </c>
      <c r="Q10" s="26">
        <v>0</v>
      </c>
      <c r="R10" s="26">
        <v>13.6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 t="s">
        <v>108</v>
      </c>
      <c r="Y10" s="26">
        <v>0</v>
      </c>
      <c r="Z10" s="26" t="s">
        <v>58</v>
      </c>
      <c r="AA10" s="26" t="s">
        <v>58</v>
      </c>
      <c r="AB10" s="26">
        <v>11.9</v>
      </c>
      <c r="AC10" s="26">
        <v>151</v>
      </c>
      <c r="AD10" s="26">
        <v>27</v>
      </c>
      <c r="AE10" s="26" t="s">
        <v>62</v>
      </c>
      <c r="AF10" s="26" t="s">
        <v>45</v>
      </c>
    </row>
    <row r="11" spans="1:32" ht="24" x14ac:dyDescent="0.25">
      <c r="A11" s="26" t="s">
        <v>36</v>
      </c>
      <c r="B11" s="26" t="s">
        <v>37</v>
      </c>
      <c r="C11" s="26" t="s">
        <v>38</v>
      </c>
      <c r="D11" s="26" t="s">
        <v>65</v>
      </c>
      <c r="E11" s="27">
        <v>45840</v>
      </c>
      <c r="F11" s="26" t="s">
        <v>40</v>
      </c>
      <c r="G11" s="26" t="s">
        <v>60</v>
      </c>
      <c r="H11" s="26" t="s">
        <v>73</v>
      </c>
      <c r="I11" s="28">
        <v>4011400</v>
      </c>
      <c r="J11" s="26">
        <v>292</v>
      </c>
      <c r="K11" s="26">
        <v>716675</v>
      </c>
      <c r="L11" s="26">
        <v>2102178</v>
      </c>
      <c r="M11" s="26">
        <v>36.4</v>
      </c>
      <c r="N11" s="26">
        <v>0</v>
      </c>
      <c r="O11" s="26">
        <v>0</v>
      </c>
      <c r="P11" s="26">
        <v>0</v>
      </c>
      <c r="Q11" s="26">
        <v>0</v>
      </c>
      <c r="R11" s="26">
        <v>10.6</v>
      </c>
      <c r="S11" s="26">
        <v>0</v>
      </c>
      <c r="T11" s="26">
        <v>1.3</v>
      </c>
      <c r="U11" s="26">
        <v>0</v>
      </c>
      <c r="V11" s="26">
        <v>0</v>
      </c>
      <c r="W11" s="26">
        <v>0</v>
      </c>
      <c r="X11" s="26" t="s">
        <v>74</v>
      </c>
      <c r="Y11" s="26">
        <v>0.78</v>
      </c>
      <c r="Z11" s="26">
        <v>215</v>
      </c>
      <c r="AA11" s="26">
        <v>117</v>
      </c>
      <c r="AB11" s="26">
        <v>21.4</v>
      </c>
      <c r="AC11" s="26">
        <v>1147</v>
      </c>
      <c r="AD11" s="26">
        <v>58.7</v>
      </c>
      <c r="AE11" s="26" t="s">
        <v>62</v>
      </c>
      <c r="AF11" s="26" t="s">
        <v>45</v>
      </c>
    </row>
    <row r="12" spans="1:32" ht="24" x14ac:dyDescent="0.25">
      <c r="A12" s="26" t="s">
        <v>36</v>
      </c>
      <c r="B12" s="26" t="s">
        <v>37</v>
      </c>
      <c r="C12" s="26" t="s">
        <v>38</v>
      </c>
      <c r="D12" s="26" t="s">
        <v>59</v>
      </c>
      <c r="E12" s="27">
        <v>45840</v>
      </c>
      <c r="F12" s="26" t="s">
        <v>40</v>
      </c>
      <c r="G12" s="26" t="s">
        <v>60</v>
      </c>
      <c r="H12" s="26" t="s">
        <v>63</v>
      </c>
      <c r="I12" s="28">
        <v>4408017</v>
      </c>
      <c r="J12" s="29">
        <v>0</v>
      </c>
      <c r="K12" s="26">
        <v>716815</v>
      </c>
      <c r="L12" s="26">
        <v>2103455</v>
      </c>
      <c r="M12" s="26">
        <v>95.8</v>
      </c>
      <c r="N12" s="26">
        <v>0</v>
      </c>
      <c r="O12" s="26">
        <v>0</v>
      </c>
      <c r="P12" s="26">
        <v>0</v>
      </c>
      <c r="Q12" s="26">
        <v>0</v>
      </c>
      <c r="R12" s="26">
        <v>2.8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 t="s">
        <v>64</v>
      </c>
      <c r="Y12" s="26">
        <v>4.08</v>
      </c>
      <c r="Z12" s="26">
        <v>222</v>
      </c>
      <c r="AA12" s="26">
        <v>119</v>
      </c>
      <c r="AB12" s="26">
        <v>101.5</v>
      </c>
      <c r="AC12" s="26">
        <v>5222</v>
      </c>
      <c r="AD12" s="26">
        <v>105.9</v>
      </c>
      <c r="AE12" s="26" t="s">
        <v>62</v>
      </c>
      <c r="AF12" s="26" t="s">
        <v>45</v>
      </c>
    </row>
    <row r="13" spans="1:32" ht="24" x14ac:dyDescent="0.25">
      <c r="A13" s="26" t="s">
        <v>36</v>
      </c>
      <c r="B13" s="26" t="s">
        <v>37</v>
      </c>
      <c r="C13" s="26" t="s">
        <v>38</v>
      </c>
      <c r="D13" s="26" t="s">
        <v>75</v>
      </c>
      <c r="E13" s="27">
        <v>45825</v>
      </c>
      <c r="F13" s="26" t="s">
        <v>40</v>
      </c>
      <c r="G13" s="26" t="s">
        <v>79</v>
      </c>
      <c r="H13" s="26" t="s">
        <v>82</v>
      </c>
      <c r="I13" s="28">
        <v>4408006</v>
      </c>
      <c r="J13" s="26">
        <v>294</v>
      </c>
      <c r="K13" s="26">
        <v>717000</v>
      </c>
      <c r="L13" s="26">
        <v>2100374</v>
      </c>
      <c r="M13" s="26">
        <v>39.1</v>
      </c>
      <c r="N13" s="26">
        <v>0</v>
      </c>
      <c r="O13" s="26">
        <v>0</v>
      </c>
      <c r="P13" s="26">
        <v>0</v>
      </c>
      <c r="Q13" s="26">
        <v>0</v>
      </c>
      <c r="R13" s="26">
        <v>46.7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 t="s">
        <v>83</v>
      </c>
      <c r="Y13" s="26">
        <v>0</v>
      </c>
      <c r="Z13" s="26" t="s">
        <v>58</v>
      </c>
      <c r="AA13" s="26" t="s">
        <v>58</v>
      </c>
      <c r="AB13" s="26">
        <v>10.6</v>
      </c>
      <c r="AC13" s="26">
        <v>892</v>
      </c>
      <c r="AD13" s="26">
        <v>27.16</v>
      </c>
      <c r="AE13" s="26" t="s">
        <v>62</v>
      </c>
      <c r="AF13" s="26" t="s">
        <v>45</v>
      </c>
    </row>
    <row r="14" spans="1:32" ht="24" x14ac:dyDescent="0.25">
      <c r="A14" s="26" t="s">
        <v>36</v>
      </c>
      <c r="B14" s="26" t="s">
        <v>37</v>
      </c>
      <c r="C14" s="26" t="s">
        <v>38</v>
      </c>
      <c r="D14" s="26" t="s">
        <v>105</v>
      </c>
      <c r="E14" s="27">
        <v>45825</v>
      </c>
      <c r="F14" s="26" t="s">
        <v>40</v>
      </c>
      <c r="G14" s="26" t="s">
        <v>79</v>
      </c>
      <c r="H14" s="26" t="s">
        <v>109</v>
      </c>
      <c r="I14" s="28">
        <v>4408015</v>
      </c>
      <c r="J14" s="29">
        <v>0</v>
      </c>
      <c r="K14" s="26">
        <v>717046</v>
      </c>
      <c r="L14" s="26">
        <v>2099783</v>
      </c>
      <c r="M14" s="26">
        <v>86.2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 t="s">
        <v>110</v>
      </c>
      <c r="Y14" s="26">
        <v>1.81</v>
      </c>
      <c r="Z14" s="26">
        <v>222</v>
      </c>
      <c r="AA14" s="26">
        <v>124</v>
      </c>
      <c r="AB14" s="26">
        <v>81.3</v>
      </c>
      <c r="AC14" s="26">
        <v>3022</v>
      </c>
      <c r="AD14" s="26">
        <v>94.3</v>
      </c>
      <c r="AE14" s="26" t="s">
        <v>62</v>
      </c>
      <c r="AF14" s="26" t="s">
        <v>45</v>
      </c>
    </row>
    <row r="15" spans="1:32" ht="24" x14ac:dyDescent="0.25">
      <c r="A15" s="26" t="s">
        <v>36</v>
      </c>
      <c r="B15" s="26" t="s">
        <v>37</v>
      </c>
      <c r="C15" s="26" t="s">
        <v>38</v>
      </c>
      <c r="D15" s="26" t="s">
        <v>59</v>
      </c>
      <c r="E15" s="27">
        <v>45905</v>
      </c>
      <c r="F15" s="26" t="s">
        <v>40</v>
      </c>
      <c r="G15" s="26" t="s">
        <v>60</v>
      </c>
      <c r="H15" s="26" t="s">
        <v>61</v>
      </c>
      <c r="I15" s="28">
        <v>4408000</v>
      </c>
      <c r="J15" s="26">
        <v>106</v>
      </c>
      <c r="K15" s="26">
        <v>717642</v>
      </c>
      <c r="L15" s="26">
        <v>2106146</v>
      </c>
      <c r="M15" s="26">
        <v>100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 t="s">
        <v>58</v>
      </c>
      <c r="AA15" s="26" t="s">
        <v>58</v>
      </c>
      <c r="AB15" s="26">
        <v>43.6</v>
      </c>
      <c r="AC15" s="26">
        <v>2947</v>
      </c>
      <c r="AD15" s="26">
        <v>43.6</v>
      </c>
      <c r="AE15" s="26" t="s">
        <v>62</v>
      </c>
      <c r="AF15" s="26" t="s">
        <v>45</v>
      </c>
    </row>
    <row r="16" spans="1:32" ht="24" x14ac:dyDescent="0.25">
      <c r="A16" s="26" t="s">
        <v>36</v>
      </c>
      <c r="B16" s="26" t="s">
        <v>37</v>
      </c>
      <c r="C16" s="26" t="s">
        <v>38</v>
      </c>
      <c r="D16" s="26" t="s">
        <v>117</v>
      </c>
      <c r="E16" s="27">
        <v>45805</v>
      </c>
      <c r="F16" s="26" t="s">
        <v>40</v>
      </c>
      <c r="G16" s="26" t="s">
        <v>41</v>
      </c>
      <c r="H16" s="26" t="s">
        <v>118</v>
      </c>
      <c r="I16" s="30">
        <v>4420334</v>
      </c>
      <c r="J16" s="29">
        <v>0</v>
      </c>
      <c r="K16" s="26">
        <v>719985</v>
      </c>
      <c r="L16" s="26">
        <v>2097500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 t="s">
        <v>44</v>
      </c>
      <c r="AF16" s="26" t="s">
        <v>45</v>
      </c>
    </row>
    <row r="17" spans="1:32" ht="24" x14ac:dyDescent="0.25">
      <c r="A17" s="26" t="s">
        <v>36</v>
      </c>
      <c r="B17" s="26" t="s">
        <v>37</v>
      </c>
      <c r="C17" s="26" t="s">
        <v>38</v>
      </c>
      <c r="D17" s="26" t="s">
        <v>84</v>
      </c>
      <c r="E17" s="27">
        <v>45832</v>
      </c>
      <c r="F17" s="26" t="s">
        <v>40</v>
      </c>
      <c r="G17" s="26" t="s">
        <v>85</v>
      </c>
      <c r="H17" s="26" t="s">
        <v>86</v>
      </c>
      <c r="I17" s="28">
        <v>4408002</v>
      </c>
      <c r="J17" s="26">
        <v>108</v>
      </c>
      <c r="K17" s="26">
        <v>721626</v>
      </c>
      <c r="L17" s="26">
        <v>2109668</v>
      </c>
      <c r="M17" s="26">
        <v>100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8.2100000000000009</v>
      </c>
      <c r="Z17" s="26">
        <v>220</v>
      </c>
      <c r="AA17" s="26">
        <v>136</v>
      </c>
      <c r="AB17" s="26">
        <v>286</v>
      </c>
      <c r="AC17" s="26">
        <v>14972</v>
      </c>
      <c r="AD17" s="26">
        <v>286</v>
      </c>
      <c r="AE17" s="26" t="s">
        <v>87</v>
      </c>
      <c r="AF17" s="26" t="s">
        <v>45</v>
      </c>
    </row>
    <row r="18" spans="1:32" ht="24" x14ac:dyDescent="0.25">
      <c r="A18" s="26" t="s">
        <v>36</v>
      </c>
      <c r="B18" s="26" t="s">
        <v>37</v>
      </c>
      <c r="C18" s="26" t="s">
        <v>38</v>
      </c>
      <c r="D18" s="26" t="s">
        <v>39</v>
      </c>
      <c r="E18" s="27">
        <v>45853</v>
      </c>
      <c r="F18" s="26" t="s">
        <v>40</v>
      </c>
      <c r="G18" s="26" t="s">
        <v>41</v>
      </c>
      <c r="H18" s="26" t="s">
        <v>42</v>
      </c>
      <c r="I18" s="28">
        <v>4408021</v>
      </c>
      <c r="J18" s="29">
        <v>0</v>
      </c>
      <c r="K18" s="26">
        <v>722240</v>
      </c>
      <c r="L18" s="26">
        <v>2097313</v>
      </c>
      <c r="M18" s="26">
        <v>60.4</v>
      </c>
      <c r="N18" s="26">
        <v>0</v>
      </c>
      <c r="O18" s="26">
        <v>0</v>
      </c>
      <c r="P18" s="26">
        <v>0</v>
      </c>
      <c r="Q18" s="26">
        <v>0</v>
      </c>
      <c r="R18" s="26">
        <v>15.3</v>
      </c>
      <c r="S18" s="26">
        <v>0</v>
      </c>
      <c r="T18" s="26">
        <v>0.3</v>
      </c>
      <c r="U18" s="26">
        <v>0</v>
      </c>
      <c r="V18" s="26">
        <v>0</v>
      </c>
      <c r="W18" s="26">
        <v>0</v>
      </c>
      <c r="X18" s="26" t="s">
        <v>43</v>
      </c>
      <c r="Y18" s="26">
        <v>3.87</v>
      </c>
      <c r="Z18" s="26">
        <v>233</v>
      </c>
      <c r="AA18" s="26">
        <v>148</v>
      </c>
      <c r="AB18" s="26">
        <v>83.6</v>
      </c>
      <c r="AC18" s="26">
        <v>1484</v>
      </c>
      <c r="AD18" s="26">
        <v>138.5</v>
      </c>
      <c r="AE18" s="26" t="s">
        <v>44</v>
      </c>
      <c r="AF18" s="26" t="s">
        <v>45</v>
      </c>
    </row>
    <row r="19" spans="1:32" ht="24" x14ac:dyDescent="0.25">
      <c r="A19" s="26" t="s">
        <v>36</v>
      </c>
      <c r="B19" s="26" t="s">
        <v>37</v>
      </c>
      <c r="C19" s="26" t="s">
        <v>38</v>
      </c>
      <c r="D19" s="26" t="s">
        <v>84</v>
      </c>
      <c r="E19" s="27">
        <v>45832</v>
      </c>
      <c r="F19" s="26" t="s">
        <v>40</v>
      </c>
      <c r="G19" s="26" t="s">
        <v>85</v>
      </c>
      <c r="H19" s="26" t="s">
        <v>88</v>
      </c>
      <c r="I19" s="28">
        <v>4408008</v>
      </c>
      <c r="J19" s="29">
        <v>0</v>
      </c>
      <c r="K19" s="26">
        <v>722534</v>
      </c>
      <c r="L19" s="26">
        <v>2107866</v>
      </c>
      <c r="M19" s="26">
        <v>75.599999999999994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 t="s">
        <v>89</v>
      </c>
      <c r="Y19" s="26">
        <v>1.85</v>
      </c>
      <c r="Z19" s="26">
        <v>227</v>
      </c>
      <c r="AA19" s="26">
        <v>167</v>
      </c>
      <c r="AB19" s="26">
        <v>77</v>
      </c>
      <c r="AC19" s="26">
        <v>3240</v>
      </c>
      <c r="AD19" s="26">
        <v>102</v>
      </c>
      <c r="AE19" s="26" t="s">
        <v>90</v>
      </c>
      <c r="AF19" s="26" t="s">
        <v>45</v>
      </c>
    </row>
    <row r="20" spans="1:32" ht="36" x14ac:dyDescent="0.25">
      <c r="A20" s="26" t="s">
        <v>36</v>
      </c>
      <c r="B20" s="26" t="s">
        <v>37</v>
      </c>
      <c r="C20" s="26" t="s">
        <v>38</v>
      </c>
      <c r="D20" s="26" t="s">
        <v>39</v>
      </c>
      <c r="E20" s="27">
        <v>45903</v>
      </c>
      <c r="F20" s="26" t="s">
        <v>40</v>
      </c>
      <c r="G20" s="26" t="s">
        <v>46</v>
      </c>
      <c r="H20" s="26" t="s">
        <v>47</v>
      </c>
      <c r="I20" s="28">
        <v>4011700</v>
      </c>
      <c r="J20" s="26">
        <v>9</v>
      </c>
      <c r="K20" s="26">
        <v>724482</v>
      </c>
      <c r="L20" s="26">
        <v>2096812</v>
      </c>
      <c r="M20" s="26">
        <v>30.2</v>
      </c>
      <c r="N20" s="26">
        <v>0</v>
      </c>
      <c r="O20" s="26">
        <v>0</v>
      </c>
      <c r="P20" s="26">
        <v>0</v>
      </c>
      <c r="Q20" s="26">
        <v>0</v>
      </c>
      <c r="R20" s="26">
        <v>0.6</v>
      </c>
      <c r="S20" s="26">
        <v>0</v>
      </c>
      <c r="T20" s="26">
        <v>0</v>
      </c>
      <c r="U20" s="26">
        <v>0.1</v>
      </c>
      <c r="V20" s="26">
        <v>0</v>
      </c>
      <c r="W20" s="26">
        <v>0</v>
      </c>
      <c r="X20" s="26" t="s">
        <v>48</v>
      </c>
      <c r="Y20" s="26">
        <v>1.54</v>
      </c>
      <c r="Z20" s="26">
        <v>248</v>
      </c>
      <c r="AA20" s="26">
        <v>165</v>
      </c>
      <c r="AB20" s="26">
        <v>37.799999999999997</v>
      </c>
      <c r="AC20" s="26">
        <v>788</v>
      </c>
      <c r="AD20" s="26">
        <v>125.26</v>
      </c>
      <c r="AE20" s="26" t="s">
        <v>44</v>
      </c>
      <c r="AF20" s="26" t="s">
        <v>45</v>
      </c>
    </row>
    <row r="21" spans="1:32" ht="24" x14ac:dyDescent="0.25">
      <c r="A21" s="26" t="s">
        <v>36</v>
      </c>
      <c r="B21" s="26" t="s">
        <v>37</v>
      </c>
      <c r="C21" s="26" t="s">
        <v>38</v>
      </c>
      <c r="D21" s="26" t="s">
        <v>84</v>
      </c>
      <c r="E21" s="27">
        <v>45832</v>
      </c>
      <c r="F21" s="26" t="s">
        <v>40</v>
      </c>
      <c r="G21" s="26" t="s">
        <v>91</v>
      </c>
      <c r="H21" s="26" t="s">
        <v>92</v>
      </c>
      <c r="I21" s="28">
        <v>4408009</v>
      </c>
      <c r="J21" s="29">
        <v>0</v>
      </c>
      <c r="K21" s="26">
        <v>725190</v>
      </c>
      <c r="L21" s="26">
        <v>2104079</v>
      </c>
      <c r="M21" s="26">
        <v>1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 t="s">
        <v>93</v>
      </c>
      <c r="Y21" s="26">
        <v>0</v>
      </c>
      <c r="Z21" s="26">
        <v>0</v>
      </c>
      <c r="AA21" s="26">
        <v>0</v>
      </c>
      <c r="AB21" s="26">
        <v>0.35</v>
      </c>
      <c r="AC21" s="26">
        <v>132</v>
      </c>
      <c r="AD21" s="26">
        <v>34.1</v>
      </c>
      <c r="AE21" s="26" t="s">
        <v>87</v>
      </c>
      <c r="AF21" s="26" t="s">
        <v>45</v>
      </c>
    </row>
    <row r="22" spans="1:32" ht="24" x14ac:dyDescent="0.25">
      <c r="A22" s="26" t="s">
        <v>36</v>
      </c>
      <c r="B22" s="26" t="s">
        <v>37</v>
      </c>
      <c r="C22" s="26" t="s">
        <v>38</v>
      </c>
      <c r="D22" s="26" t="s">
        <v>84</v>
      </c>
      <c r="E22" s="27">
        <v>45832</v>
      </c>
      <c r="F22" s="26" t="s">
        <v>40</v>
      </c>
      <c r="G22" s="26" t="s">
        <v>94</v>
      </c>
      <c r="H22" s="26" t="s">
        <v>95</v>
      </c>
      <c r="I22" s="28">
        <v>4408010</v>
      </c>
      <c r="J22" s="29">
        <v>0</v>
      </c>
      <c r="K22" s="26">
        <v>726191</v>
      </c>
      <c r="L22" s="26">
        <v>2102209</v>
      </c>
      <c r="M22" s="26">
        <v>26.7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 t="s">
        <v>96</v>
      </c>
      <c r="Y22" s="26">
        <v>0.43</v>
      </c>
      <c r="Z22" s="26">
        <v>215</v>
      </c>
      <c r="AA22" s="26">
        <v>110</v>
      </c>
      <c r="AB22" s="26">
        <v>16.100000000000001</v>
      </c>
      <c r="AC22" s="26">
        <v>390</v>
      </c>
      <c r="AD22" s="26">
        <v>60.5</v>
      </c>
      <c r="AE22" s="26" t="s">
        <v>87</v>
      </c>
      <c r="AF22" s="26" t="s">
        <v>45</v>
      </c>
    </row>
    <row r="23" spans="1:32" ht="24" x14ac:dyDescent="0.25">
      <c r="A23" s="26" t="s">
        <v>36</v>
      </c>
      <c r="B23" s="26" t="s">
        <v>37</v>
      </c>
      <c r="C23" s="26" t="s">
        <v>38</v>
      </c>
      <c r="D23" s="26" t="s">
        <v>39</v>
      </c>
      <c r="E23" s="27">
        <v>45853</v>
      </c>
      <c r="F23" s="26" t="s">
        <v>40</v>
      </c>
      <c r="G23" s="26" t="s">
        <v>49</v>
      </c>
      <c r="H23" s="26" t="s">
        <v>50</v>
      </c>
      <c r="I23" s="28">
        <v>4408022</v>
      </c>
      <c r="J23" s="29">
        <v>0</v>
      </c>
      <c r="K23" s="26">
        <v>726480</v>
      </c>
      <c r="L23" s="26">
        <v>2094835</v>
      </c>
      <c r="M23" s="26">
        <v>71.599999999999994</v>
      </c>
      <c r="N23" s="26">
        <v>0</v>
      </c>
      <c r="O23" s="26">
        <v>0</v>
      </c>
      <c r="P23" s="26">
        <v>0</v>
      </c>
      <c r="Q23" s="26">
        <v>0</v>
      </c>
      <c r="R23" s="26">
        <v>12.8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 t="s">
        <v>51</v>
      </c>
      <c r="Y23" s="26">
        <v>1.63</v>
      </c>
      <c r="Z23" s="26">
        <v>214</v>
      </c>
      <c r="AA23" s="26">
        <v>109</v>
      </c>
      <c r="AB23" s="26">
        <v>41.5</v>
      </c>
      <c r="AC23" s="26">
        <v>1033</v>
      </c>
      <c r="AD23" s="26">
        <v>58</v>
      </c>
      <c r="AE23" s="26" t="s">
        <v>44</v>
      </c>
      <c r="AF23" s="26" t="s">
        <v>45</v>
      </c>
    </row>
    <row r="24" spans="1:32" ht="36" x14ac:dyDescent="0.25">
      <c r="A24" s="26" t="s">
        <v>36</v>
      </c>
      <c r="B24" s="26" t="s">
        <v>37</v>
      </c>
      <c r="C24" s="26" t="s">
        <v>38</v>
      </c>
      <c r="D24" s="26" t="s">
        <v>39</v>
      </c>
      <c r="E24" s="27">
        <v>45903</v>
      </c>
      <c r="F24" s="26" t="s">
        <v>40</v>
      </c>
      <c r="G24" s="26" t="s">
        <v>49</v>
      </c>
      <c r="H24" s="26" t="s">
        <v>52</v>
      </c>
      <c r="I24" s="28">
        <v>4408023</v>
      </c>
      <c r="J24" s="29">
        <v>0</v>
      </c>
      <c r="K24" s="26">
        <v>729615</v>
      </c>
      <c r="L24" s="26">
        <v>2093585</v>
      </c>
      <c r="M24" s="26">
        <v>14.7</v>
      </c>
      <c r="N24" s="26">
        <v>0</v>
      </c>
      <c r="O24" s="26">
        <v>0</v>
      </c>
      <c r="P24" s="26">
        <v>0</v>
      </c>
      <c r="Q24" s="26">
        <v>0</v>
      </c>
      <c r="R24" s="26">
        <v>1.8</v>
      </c>
      <c r="S24" s="26">
        <v>0</v>
      </c>
      <c r="T24" s="26">
        <v>2.8</v>
      </c>
      <c r="U24" s="26">
        <v>0</v>
      </c>
      <c r="V24" s="26">
        <v>0.7</v>
      </c>
      <c r="W24" s="26">
        <v>0</v>
      </c>
      <c r="X24" s="26" t="s">
        <v>53</v>
      </c>
      <c r="Y24" s="26">
        <v>0.35</v>
      </c>
      <c r="Z24" s="26">
        <v>232</v>
      </c>
      <c r="AA24" s="26">
        <v>153</v>
      </c>
      <c r="AB24" s="26">
        <v>7.25</v>
      </c>
      <c r="AC24" s="26">
        <v>99</v>
      </c>
      <c r="AD24" s="26">
        <v>49.4</v>
      </c>
      <c r="AE24" s="26" t="s">
        <v>44</v>
      </c>
      <c r="AF24" s="26" t="s">
        <v>45</v>
      </c>
    </row>
    <row r="25" spans="1:32" ht="24" x14ac:dyDescent="0.25">
      <c r="A25" s="26" t="s">
        <v>36</v>
      </c>
      <c r="B25" s="26" t="s">
        <v>37</v>
      </c>
      <c r="C25" s="26" t="s">
        <v>38</v>
      </c>
      <c r="D25" s="26" t="s">
        <v>84</v>
      </c>
      <c r="E25" s="27">
        <v>45813</v>
      </c>
      <c r="F25" s="26" t="s">
        <v>40</v>
      </c>
      <c r="G25" s="26" t="s">
        <v>97</v>
      </c>
      <c r="H25" s="26" t="s">
        <v>98</v>
      </c>
      <c r="I25" s="28">
        <v>4012020</v>
      </c>
      <c r="J25" s="26">
        <v>109</v>
      </c>
      <c r="K25" s="26">
        <v>729694</v>
      </c>
      <c r="L25" s="26">
        <v>2100009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 t="s">
        <v>99</v>
      </c>
      <c r="Y25" s="26">
        <v>0</v>
      </c>
      <c r="Z25" s="26" t="s">
        <v>58</v>
      </c>
      <c r="AA25" s="26" t="s">
        <v>58</v>
      </c>
      <c r="AB25" s="26">
        <v>0.01</v>
      </c>
      <c r="AC25" s="26">
        <v>0</v>
      </c>
      <c r="AD25" s="26">
        <v>63.2</v>
      </c>
      <c r="AE25" s="26" t="s">
        <v>87</v>
      </c>
      <c r="AF25" s="26" t="s">
        <v>45</v>
      </c>
    </row>
    <row r="26" spans="1:32" ht="24" x14ac:dyDescent="0.25">
      <c r="A26" s="26" t="s">
        <v>36</v>
      </c>
      <c r="B26" s="26" t="s">
        <v>37</v>
      </c>
      <c r="C26" s="26" t="s">
        <v>38</v>
      </c>
      <c r="D26" s="26" t="s">
        <v>84</v>
      </c>
      <c r="E26" s="27">
        <v>45813</v>
      </c>
      <c r="F26" s="26" t="s">
        <v>40</v>
      </c>
      <c r="G26" s="26" t="s">
        <v>100</v>
      </c>
      <c r="H26" s="26" t="s">
        <v>101</v>
      </c>
      <c r="I26" s="28">
        <v>4408011</v>
      </c>
      <c r="J26" s="29">
        <v>0</v>
      </c>
      <c r="K26" s="26">
        <v>731658</v>
      </c>
      <c r="L26" s="26">
        <v>2096854</v>
      </c>
      <c r="M26" s="26">
        <v>71.400000000000006</v>
      </c>
      <c r="N26" s="26">
        <v>0</v>
      </c>
      <c r="O26" s="26">
        <v>0</v>
      </c>
      <c r="P26" s="26">
        <v>0</v>
      </c>
      <c r="Q26" s="26">
        <v>0</v>
      </c>
      <c r="R26" s="26">
        <v>0.7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 t="s">
        <v>102</v>
      </c>
      <c r="Y26" s="26">
        <v>1.79</v>
      </c>
      <c r="Z26" s="26">
        <v>220</v>
      </c>
      <c r="AA26" s="26">
        <v>136</v>
      </c>
      <c r="AB26" s="26">
        <v>58.7</v>
      </c>
      <c r="AC26" s="26">
        <v>748</v>
      </c>
      <c r="AD26" s="26">
        <v>82.3</v>
      </c>
      <c r="AE26" s="26" t="s">
        <v>87</v>
      </c>
      <c r="AF26" s="26" t="s">
        <v>45</v>
      </c>
    </row>
    <row r="27" spans="1:32" ht="24" x14ac:dyDescent="0.25">
      <c r="A27" s="26" t="s">
        <v>36</v>
      </c>
      <c r="B27" s="26" t="s">
        <v>37</v>
      </c>
      <c r="C27" s="26" t="s">
        <v>38</v>
      </c>
      <c r="D27" s="26" t="s">
        <v>84</v>
      </c>
      <c r="E27" s="27">
        <v>45813</v>
      </c>
      <c r="F27" s="26" t="s">
        <v>40</v>
      </c>
      <c r="G27" s="26" t="s">
        <v>55</v>
      </c>
      <c r="H27" s="26" t="s">
        <v>103</v>
      </c>
      <c r="I27" s="28">
        <v>4408007</v>
      </c>
      <c r="J27" s="26">
        <v>295</v>
      </c>
      <c r="K27" s="26">
        <v>733107</v>
      </c>
      <c r="L27" s="26">
        <v>2093690</v>
      </c>
      <c r="M27" s="26">
        <v>32.700000000000003</v>
      </c>
      <c r="N27" s="26">
        <v>0</v>
      </c>
      <c r="O27" s="26">
        <v>0</v>
      </c>
      <c r="P27" s="26">
        <v>0</v>
      </c>
      <c r="Q27" s="26">
        <v>0</v>
      </c>
      <c r="R27" s="26">
        <v>9.1999999999999993</v>
      </c>
      <c r="S27" s="26">
        <v>0</v>
      </c>
      <c r="T27" s="26">
        <v>0.8</v>
      </c>
      <c r="U27" s="26">
        <v>0</v>
      </c>
      <c r="V27" s="26">
        <v>1.1000000000000001</v>
      </c>
      <c r="W27" s="26">
        <v>0</v>
      </c>
      <c r="X27" s="26" t="s">
        <v>104</v>
      </c>
      <c r="Y27" s="26">
        <v>0.22</v>
      </c>
      <c r="Z27" s="26">
        <v>269</v>
      </c>
      <c r="AA27" s="26">
        <v>215</v>
      </c>
      <c r="AB27" s="26">
        <v>10.7</v>
      </c>
      <c r="AC27" s="26">
        <v>219</v>
      </c>
      <c r="AD27" s="26">
        <v>33</v>
      </c>
      <c r="AE27" s="26" t="s">
        <v>44</v>
      </c>
      <c r="AF27" s="26" t="s">
        <v>45</v>
      </c>
    </row>
    <row r="28" spans="1:32" ht="36" x14ac:dyDescent="0.25">
      <c r="A28" s="26" t="s">
        <v>36</v>
      </c>
      <c r="B28" s="26" t="s">
        <v>37</v>
      </c>
      <c r="C28" s="26" t="s">
        <v>38</v>
      </c>
      <c r="D28" s="26" t="s">
        <v>54</v>
      </c>
      <c r="E28" s="27">
        <v>45813</v>
      </c>
      <c r="F28" s="26" t="s">
        <v>40</v>
      </c>
      <c r="G28" s="26" t="s">
        <v>55</v>
      </c>
      <c r="H28" s="26" t="s">
        <v>56</v>
      </c>
      <c r="I28" s="28">
        <v>4408012</v>
      </c>
      <c r="J28" s="29">
        <v>0</v>
      </c>
      <c r="K28" s="26">
        <v>734678</v>
      </c>
      <c r="L28" s="26">
        <v>2092652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 t="s">
        <v>57</v>
      </c>
      <c r="Y28" s="26">
        <v>0</v>
      </c>
      <c r="Z28" s="26" t="s">
        <v>58</v>
      </c>
      <c r="AA28" s="26" t="s">
        <v>58</v>
      </c>
      <c r="AB28" s="26">
        <v>0</v>
      </c>
      <c r="AC28" s="26">
        <v>0</v>
      </c>
      <c r="AD28" s="26">
        <v>30.7</v>
      </c>
      <c r="AE28" s="26" t="s">
        <v>44</v>
      </c>
      <c r="AF28" s="26" t="s">
        <v>45</v>
      </c>
    </row>
  </sheetData>
  <sortState xmlns:xlrd2="http://schemas.microsoft.com/office/spreadsheetml/2017/richdata2" ref="A4:AF28">
    <sortCondition ref="K3:K28"/>
    <sortCondition ref="L3:L28"/>
  </sortState>
  <mergeCells count="6">
    <mergeCell ref="A1:A2"/>
    <mergeCell ref="B1:B2"/>
    <mergeCell ref="D1:J1"/>
    <mergeCell ref="M1:X1"/>
    <mergeCell ref="Y1:AC1"/>
    <mergeCell ref="AE1:A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C6E9B-C716-42FC-A641-B58E3367B71C}">
  <dimension ref="A1:U116"/>
  <sheetViews>
    <sheetView tabSelected="1" workbookViewId="0">
      <selection activeCell="Y10" sqref="Y10"/>
    </sheetView>
  </sheetViews>
  <sheetFormatPr baseColWidth="10" defaultColWidth="23.140625" defaultRowHeight="15" x14ac:dyDescent="0.25"/>
  <cols>
    <col min="1" max="1" width="7.85546875" bestFit="1" customWidth="1"/>
    <col min="2" max="2" width="15.7109375" bestFit="1" customWidth="1"/>
    <col min="3" max="3" width="15.7109375" customWidth="1"/>
    <col min="4" max="4" width="9.42578125" bestFit="1" customWidth="1"/>
    <col min="5" max="5" width="4" bestFit="1" customWidth="1"/>
    <col min="6" max="6" width="3.7109375" bestFit="1" customWidth="1"/>
    <col min="7" max="7" width="6.140625" bestFit="1" customWidth="1"/>
    <col min="8" max="8" width="7" bestFit="1" customWidth="1"/>
    <col min="9" max="9" width="8.7109375" bestFit="1" customWidth="1"/>
    <col min="10" max="10" width="5.5703125" bestFit="1" customWidth="1"/>
    <col min="11" max="11" width="7.5703125" bestFit="1" customWidth="1"/>
    <col min="12" max="12" width="6.42578125" bestFit="1" customWidth="1"/>
    <col min="13" max="13" width="6.140625" bestFit="1" customWidth="1"/>
    <col min="14" max="15" width="8.5703125" bestFit="1" customWidth="1"/>
    <col min="16" max="16" width="11.28515625" bestFit="1" customWidth="1"/>
    <col min="17" max="17" width="7.140625" bestFit="1" customWidth="1"/>
    <col min="18" max="18" width="9.85546875" style="45" bestFit="1" customWidth="1"/>
    <col min="19" max="19" width="8.28515625" style="45" bestFit="1" customWidth="1"/>
    <col min="20" max="20" width="10.7109375" bestFit="1" customWidth="1"/>
    <col min="21" max="21" width="9.140625" bestFit="1" customWidth="1"/>
  </cols>
  <sheetData>
    <row r="1" spans="1:21" x14ac:dyDescent="0.25">
      <c r="A1" s="38" t="s">
        <v>119</v>
      </c>
      <c r="B1" s="38" t="s">
        <v>202</v>
      </c>
      <c r="C1" s="38" t="s">
        <v>295</v>
      </c>
      <c r="D1" s="38" t="s">
        <v>203</v>
      </c>
      <c r="E1" s="38" t="s">
        <v>124</v>
      </c>
      <c r="F1" s="38" t="s">
        <v>125</v>
      </c>
      <c r="G1" s="38" t="s">
        <v>122</v>
      </c>
      <c r="H1" s="38" t="s">
        <v>123</v>
      </c>
      <c r="I1" s="38" t="s">
        <v>6</v>
      </c>
      <c r="J1" s="38" t="s">
        <v>204</v>
      </c>
      <c r="K1" s="38" t="s">
        <v>132</v>
      </c>
      <c r="L1" s="38" t="s">
        <v>205</v>
      </c>
      <c r="M1" s="38" t="s">
        <v>206</v>
      </c>
      <c r="N1" s="38" t="s">
        <v>207</v>
      </c>
      <c r="O1" s="38" t="s">
        <v>208</v>
      </c>
      <c r="P1" s="38" t="s">
        <v>209</v>
      </c>
      <c r="Q1" s="38" t="s">
        <v>210</v>
      </c>
      <c r="R1" s="43" t="s">
        <v>211</v>
      </c>
      <c r="S1" s="43" t="s">
        <v>212</v>
      </c>
      <c r="T1" s="38" t="s">
        <v>213</v>
      </c>
      <c r="U1" s="38" t="s">
        <v>214</v>
      </c>
    </row>
    <row r="2" spans="1:21" x14ac:dyDescent="0.25">
      <c r="A2" s="39" t="s">
        <v>39</v>
      </c>
      <c r="B2" s="39" t="s">
        <v>140</v>
      </c>
      <c r="C2" s="39">
        <f>VLOOKUP(B2,Stations!C$1:D$27,2,)</f>
        <v>4011700</v>
      </c>
      <c r="D2" s="39" t="s">
        <v>39</v>
      </c>
      <c r="E2" s="42">
        <v>4.0999999999999996</v>
      </c>
      <c r="F2" s="39" t="s">
        <v>143</v>
      </c>
      <c r="G2" s="40">
        <v>724482</v>
      </c>
      <c r="H2" s="40">
        <v>2096812</v>
      </c>
      <c r="I2" s="41">
        <v>45903</v>
      </c>
      <c r="J2" s="39" t="s">
        <v>215</v>
      </c>
      <c r="K2" s="40">
        <v>98</v>
      </c>
      <c r="L2" s="40">
        <v>6.6</v>
      </c>
      <c r="M2" s="39" t="s">
        <v>216</v>
      </c>
      <c r="N2" s="42">
        <v>16</v>
      </c>
      <c r="O2" s="39" t="s">
        <v>217</v>
      </c>
      <c r="P2" s="40">
        <v>16</v>
      </c>
      <c r="Q2" s="40">
        <v>0</v>
      </c>
      <c r="R2" s="44">
        <v>54.39</v>
      </c>
      <c r="S2" s="44">
        <v>247.39999771118164</v>
      </c>
      <c r="T2" s="42">
        <v>3</v>
      </c>
      <c r="U2" s="42">
        <v>1</v>
      </c>
    </row>
    <row r="3" spans="1:21" x14ac:dyDescent="0.25">
      <c r="A3" s="39" t="s">
        <v>39</v>
      </c>
      <c r="B3" s="39" t="s">
        <v>140</v>
      </c>
      <c r="C3" s="39">
        <f>VLOOKUP(B3,Stations!C$1:D$27,2,)</f>
        <v>4011700</v>
      </c>
      <c r="D3" s="39" t="s">
        <v>39</v>
      </c>
      <c r="E3" s="42">
        <v>4.0999999999999996</v>
      </c>
      <c r="F3" s="39" t="s">
        <v>143</v>
      </c>
      <c r="G3" s="40">
        <v>724482</v>
      </c>
      <c r="H3" s="40">
        <v>2096812</v>
      </c>
      <c r="I3" s="41">
        <v>45903</v>
      </c>
      <c r="J3" s="39" t="s">
        <v>215</v>
      </c>
      <c r="K3" s="40">
        <v>98</v>
      </c>
      <c r="L3" s="40">
        <v>6.6</v>
      </c>
      <c r="M3" s="39" t="s">
        <v>218</v>
      </c>
      <c r="N3" s="42">
        <v>87</v>
      </c>
      <c r="O3" s="39" t="s">
        <v>217</v>
      </c>
      <c r="P3" s="40">
        <v>87</v>
      </c>
      <c r="Q3" s="40">
        <v>0</v>
      </c>
      <c r="R3" s="44">
        <v>13.61</v>
      </c>
      <c r="S3" s="44">
        <v>1345.0999450683594</v>
      </c>
      <c r="T3" s="42">
        <v>3</v>
      </c>
      <c r="U3" s="42">
        <v>3</v>
      </c>
    </row>
    <row r="4" spans="1:21" x14ac:dyDescent="0.25">
      <c r="A4" s="39" t="s">
        <v>39</v>
      </c>
      <c r="B4" s="39" t="s">
        <v>140</v>
      </c>
      <c r="C4" s="39">
        <f>VLOOKUP(B4,Stations!C$1:D$27,2,)</f>
        <v>4011700</v>
      </c>
      <c r="D4" s="39" t="s">
        <v>39</v>
      </c>
      <c r="E4" s="42">
        <v>4.0999999999999996</v>
      </c>
      <c r="F4" s="39" t="s">
        <v>143</v>
      </c>
      <c r="G4" s="40">
        <v>724482</v>
      </c>
      <c r="H4" s="40">
        <v>2096812</v>
      </c>
      <c r="I4" s="41">
        <v>45903</v>
      </c>
      <c r="J4" s="39" t="s">
        <v>215</v>
      </c>
      <c r="K4" s="40">
        <v>98</v>
      </c>
      <c r="L4" s="40">
        <v>6.6</v>
      </c>
      <c r="M4" s="39" t="s">
        <v>219</v>
      </c>
      <c r="N4" s="42">
        <v>4</v>
      </c>
      <c r="O4" s="39" t="s">
        <v>217</v>
      </c>
      <c r="P4" s="40">
        <v>4</v>
      </c>
      <c r="Q4" s="40">
        <v>0</v>
      </c>
      <c r="R4" s="44">
        <v>0.02</v>
      </c>
      <c r="S4" s="44">
        <v>61.79999828338623</v>
      </c>
      <c r="T4" s="42">
        <v>0.1</v>
      </c>
      <c r="U4" s="42">
        <v>0.1</v>
      </c>
    </row>
    <row r="5" spans="1:21" x14ac:dyDescent="0.25">
      <c r="A5" s="39" t="s">
        <v>39</v>
      </c>
      <c r="B5" s="39" t="s">
        <v>140</v>
      </c>
      <c r="C5" s="39">
        <f>VLOOKUP(B5,Stations!C$1:D$27,2,)</f>
        <v>4011700</v>
      </c>
      <c r="D5" s="39" t="s">
        <v>39</v>
      </c>
      <c r="E5" s="42">
        <v>4.0999999999999996</v>
      </c>
      <c r="F5" s="39" t="s">
        <v>143</v>
      </c>
      <c r="G5" s="40">
        <v>724482</v>
      </c>
      <c r="H5" s="40">
        <v>2096812</v>
      </c>
      <c r="I5" s="41">
        <v>45903</v>
      </c>
      <c r="J5" s="39" t="s">
        <v>215</v>
      </c>
      <c r="K5" s="40">
        <v>98</v>
      </c>
      <c r="L5" s="40">
        <v>6.6</v>
      </c>
      <c r="M5" s="39" t="s">
        <v>22</v>
      </c>
      <c r="N5" s="42">
        <v>2</v>
      </c>
      <c r="O5" s="39" t="s">
        <v>217</v>
      </c>
      <c r="P5" s="40">
        <v>2</v>
      </c>
      <c r="Q5" s="40">
        <v>0</v>
      </c>
      <c r="R5" s="44">
        <v>0.12</v>
      </c>
      <c r="S5" s="44">
        <v>30.899999141693115</v>
      </c>
      <c r="T5" s="42">
        <v>0.1</v>
      </c>
      <c r="U5" s="42">
        <v>1</v>
      </c>
    </row>
    <row r="6" spans="1:21" x14ac:dyDescent="0.25">
      <c r="A6" s="39" t="s">
        <v>39</v>
      </c>
      <c r="B6" s="39" t="s">
        <v>140</v>
      </c>
      <c r="C6" s="39">
        <f>VLOOKUP(B6,Stations!C$1:D$27,2,)</f>
        <v>4011700</v>
      </c>
      <c r="D6" s="39" t="s">
        <v>39</v>
      </c>
      <c r="E6" s="42">
        <v>4.0999999999999996</v>
      </c>
      <c r="F6" s="39" t="s">
        <v>143</v>
      </c>
      <c r="G6" s="40">
        <v>724482</v>
      </c>
      <c r="H6" s="40">
        <v>2096812</v>
      </c>
      <c r="I6" s="41">
        <v>45903</v>
      </c>
      <c r="J6" s="39" t="s">
        <v>215</v>
      </c>
      <c r="K6" s="40">
        <v>98</v>
      </c>
      <c r="L6" s="40">
        <v>6.6</v>
      </c>
      <c r="M6" s="39" t="s">
        <v>220</v>
      </c>
      <c r="N6" s="42">
        <v>37</v>
      </c>
      <c r="O6" s="39" t="s">
        <v>217</v>
      </c>
      <c r="P6" s="40">
        <v>37</v>
      </c>
      <c r="Q6" s="40">
        <v>0</v>
      </c>
      <c r="R6" s="44">
        <v>16.3</v>
      </c>
      <c r="S6" s="44">
        <v>572.00000762939453</v>
      </c>
      <c r="T6" s="39" t="s">
        <v>134</v>
      </c>
      <c r="U6" s="39" t="s">
        <v>134</v>
      </c>
    </row>
    <row r="7" spans="1:21" x14ac:dyDescent="0.25">
      <c r="A7" s="39" t="s">
        <v>39</v>
      </c>
      <c r="B7" s="39" t="s">
        <v>140</v>
      </c>
      <c r="C7" s="39">
        <f>VLOOKUP(B7,Stations!C$1:D$27,2,)</f>
        <v>4011700</v>
      </c>
      <c r="D7" s="39" t="s">
        <v>39</v>
      </c>
      <c r="E7" s="42">
        <v>4.0999999999999996</v>
      </c>
      <c r="F7" s="39" t="s">
        <v>143</v>
      </c>
      <c r="G7" s="40">
        <v>724482</v>
      </c>
      <c r="H7" s="40">
        <v>2096812</v>
      </c>
      <c r="I7" s="41">
        <v>45903</v>
      </c>
      <c r="J7" s="39" t="s">
        <v>215</v>
      </c>
      <c r="K7" s="40">
        <v>98</v>
      </c>
      <c r="L7" s="40">
        <v>6.6</v>
      </c>
      <c r="M7" s="39" t="s">
        <v>14</v>
      </c>
      <c r="N7" s="42">
        <v>51</v>
      </c>
      <c r="O7" s="39" t="s">
        <v>217</v>
      </c>
      <c r="P7" s="40">
        <v>51</v>
      </c>
      <c r="Q7" s="40">
        <v>0</v>
      </c>
      <c r="R7" s="44">
        <v>37.79</v>
      </c>
      <c r="S7" s="44">
        <v>788.49998474121094</v>
      </c>
      <c r="T7" s="42">
        <v>2</v>
      </c>
      <c r="U7" s="42">
        <v>2</v>
      </c>
    </row>
    <row r="8" spans="1:21" x14ac:dyDescent="0.25">
      <c r="A8" s="39" t="s">
        <v>39</v>
      </c>
      <c r="B8" s="39" t="s">
        <v>140</v>
      </c>
      <c r="C8" s="39">
        <f>VLOOKUP(B8,Stations!C$1:D$27,2,)</f>
        <v>4011700</v>
      </c>
      <c r="D8" s="39" t="s">
        <v>39</v>
      </c>
      <c r="E8" s="42">
        <v>4.0999999999999996</v>
      </c>
      <c r="F8" s="39" t="s">
        <v>143</v>
      </c>
      <c r="G8" s="40">
        <v>724482</v>
      </c>
      <c r="H8" s="40">
        <v>2096812</v>
      </c>
      <c r="I8" s="41">
        <v>45903</v>
      </c>
      <c r="J8" s="39" t="s">
        <v>215</v>
      </c>
      <c r="K8" s="40">
        <v>98</v>
      </c>
      <c r="L8" s="40">
        <v>6.6</v>
      </c>
      <c r="M8" s="39" t="s">
        <v>221</v>
      </c>
      <c r="N8" s="42">
        <v>104</v>
      </c>
      <c r="O8" s="39" t="s">
        <v>217</v>
      </c>
      <c r="P8" s="40">
        <v>104</v>
      </c>
      <c r="Q8" s="40">
        <v>0</v>
      </c>
      <c r="R8" s="44">
        <v>2.3199999999999998</v>
      </c>
      <c r="S8" s="44">
        <v>1607.8999328613281</v>
      </c>
      <c r="T8" s="42">
        <v>1</v>
      </c>
      <c r="U8" s="42">
        <v>1</v>
      </c>
    </row>
    <row r="9" spans="1:21" x14ac:dyDescent="0.25">
      <c r="A9" s="39" t="s">
        <v>39</v>
      </c>
      <c r="B9" s="39" t="s">
        <v>140</v>
      </c>
      <c r="C9" s="39">
        <f>VLOOKUP(B9,Stations!C$1:D$27,2,)</f>
        <v>4011700</v>
      </c>
      <c r="D9" s="39" t="s">
        <v>39</v>
      </c>
      <c r="E9" s="42">
        <v>4.0999999999999996</v>
      </c>
      <c r="F9" s="39" t="s">
        <v>143</v>
      </c>
      <c r="G9" s="40">
        <v>724482</v>
      </c>
      <c r="H9" s="40">
        <v>2096812</v>
      </c>
      <c r="I9" s="41">
        <v>45903</v>
      </c>
      <c r="J9" s="39" t="s">
        <v>215</v>
      </c>
      <c r="K9" s="40">
        <v>98</v>
      </c>
      <c r="L9" s="40">
        <v>6.6</v>
      </c>
      <c r="M9" s="39" t="s">
        <v>19</v>
      </c>
      <c r="N9" s="42">
        <v>56</v>
      </c>
      <c r="O9" s="39" t="s">
        <v>217</v>
      </c>
      <c r="P9" s="40">
        <v>56</v>
      </c>
      <c r="Q9" s="40">
        <v>0</v>
      </c>
      <c r="R9" s="44">
        <v>0.73</v>
      </c>
      <c r="S9" s="44">
        <v>865.80001831054688</v>
      </c>
      <c r="T9" s="42">
        <v>0.1</v>
      </c>
      <c r="U9" s="42">
        <v>2</v>
      </c>
    </row>
    <row r="10" spans="1:21" x14ac:dyDescent="0.25">
      <c r="A10" s="39" t="s">
        <v>39</v>
      </c>
      <c r="B10" s="39" t="s">
        <v>137</v>
      </c>
      <c r="C10" s="39">
        <f>VLOOKUP(B10,Stations!C$1:D$27,2,)</f>
        <v>4408022</v>
      </c>
      <c r="D10" s="39" t="s">
        <v>39</v>
      </c>
      <c r="E10" s="42">
        <v>3.9</v>
      </c>
      <c r="F10" s="39" t="s">
        <v>134</v>
      </c>
      <c r="G10" s="40">
        <v>726480</v>
      </c>
      <c r="H10" s="40">
        <v>2094835</v>
      </c>
      <c r="I10" s="41">
        <v>45853</v>
      </c>
      <c r="J10" s="39" t="s">
        <v>215</v>
      </c>
      <c r="K10" s="40">
        <v>100</v>
      </c>
      <c r="L10" s="40">
        <v>6.1</v>
      </c>
      <c r="M10" s="39" t="s">
        <v>221</v>
      </c>
      <c r="N10" s="42">
        <v>1</v>
      </c>
      <c r="O10" s="39" t="s">
        <v>217</v>
      </c>
      <c r="P10" s="40">
        <v>1</v>
      </c>
      <c r="Q10" s="40">
        <v>0</v>
      </c>
      <c r="R10" s="44">
        <v>0.16</v>
      </c>
      <c r="S10" s="44">
        <v>16.399999856948853</v>
      </c>
      <c r="T10" s="42">
        <v>0.1</v>
      </c>
      <c r="U10" s="42">
        <v>0.1</v>
      </c>
    </row>
    <row r="11" spans="1:21" x14ac:dyDescent="0.25">
      <c r="A11" s="39" t="s">
        <v>39</v>
      </c>
      <c r="B11" s="39" t="s">
        <v>137</v>
      </c>
      <c r="C11" s="39">
        <f>VLOOKUP(B11,Stations!C$1:D$27,2,)</f>
        <v>4408022</v>
      </c>
      <c r="D11" s="39" t="s">
        <v>39</v>
      </c>
      <c r="E11" s="42">
        <v>3.9</v>
      </c>
      <c r="F11" s="39" t="s">
        <v>134</v>
      </c>
      <c r="G11" s="40">
        <v>726480</v>
      </c>
      <c r="H11" s="40">
        <v>2094835</v>
      </c>
      <c r="I11" s="41">
        <v>45853</v>
      </c>
      <c r="J11" s="39" t="s">
        <v>215</v>
      </c>
      <c r="K11" s="40">
        <v>100</v>
      </c>
      <c r="L11" s="40">
        <v>6.1</v>
      </c>
      <c r="M11" s="39" t="s">
        <v>19</v>
      </c>
      <c r="N11" s="42">
        <v>68</v>
      </c>
      <c r="O11" s="39" t="s">
        <v>217</v>
      </c>
      <c r="P11" s="40">
        <v>68</v>
      </c>
      <c r="Q11" s="40">
        <v>0</v>
      </c>
      <c r="R11" s="44">
        <v>7.41</v>
      </c>
      <c r="S11" s="44">
        <v>1114.8000335693359</v>
      </c>
      <c r="T11" s="42">
        <v>2</v>
      </c>
      <c r="U11" s="42">
        <v>2</v>
      </c>
    </row>
    <row r="12" spans="1:21" x14ac:dyDescent="0.25">
      <c r="A12" s="39" t="s">
        <v>39</v>
      </c>
      <c r="B12" s="39" t="s">
        <v>137</v>
      </c>
      <c r="C12" s="39">
        <f>VLOOKUP(B12,Stations!C$1:D$27,2,)</f>
        <v>4408022</v>
      </c>
      <c r="D12" s="39" t="s">
        <v>39</v>
      </c>
      <c r="E12" s="42">
        <v>3.9</v>
      </c>
      <c r="F12" s="39" t="s">
        <v>134</v>
      </c>
      <c r="G12" s="40">
        <v>726480</v>
      </c>
      <c r="H12" s="40">
        <v>2094835</v>
      </c>
      <c r="I12" s="41">
        <v>45853</v>
      </c>
      <c r="J12" s="39" t="s">
        <v>215</v>
      </c>
      <c r="K12" s="40">
        <v>100</v>
      </c>
      <c r="L12" s="40">
        <v>6.1</v>
      </c>
      <c r="M12" s="39" t="s">
        <v>220</v>
      </c>
      <c r="N12" s="42">
        <v>25</v>
      </c>
      <c r="O12" s="39" t="s">
        <v>217</v>
      </c>
      <c r="P12" s="40">
        <v>25</v>
      </c>
      <c r="Q12" s="40">
        <v>0</v>
      </c>
      <c r="R12" s="44">
        <v>8.89</v>
      </c>
      <c r="S12" s="44">
        <v>409.79999542236328</v>
      </c>
      <c r="T12" s="39" t="s">
        <v>134</v>
      </c>
      <c r="U12" s="39" t="s">
        <v>134</v>
      </c>
    </row>
    <row r="13" spans="1:21" x14ac:dyDescent="0.25">
      <c r="A13" s="39" t="s">
        <v>39</v>
      </c>
      <c r="B13" s="39" t="s">
        <v>137</v>
      </c>
      <c r="C13" s="39">
        <f>VLOOKUP(B13,Stations!C$1:D$27,2,)</f>
        <v>4408022</v>
      </c>
      <c r="D13" s="39" t="s">
        <v>39</v>
      </c>
      <c r="E13" s="42">
        <v>3.9</v>
      </c>
      <c r="F13" s="39" t="s">
        <v>134</v>
      </c>
      <c r="G13" s="40">
        <v>726480</v>
      </c>
      <c r="H13" s="40">
        <v>2094835</v>
      </c>
      <c r="I13" s="41">
        <v>45853</v>
      </c>
      <c r="J13" s="39" t="s">
        <v>215</v>
      </c>
      <c r="K13" s="40">
        <v>100</v>
      </c>
      <c r="L13" s="40">
        <v>6.1</v>
      </c>
      <c r="M13" s="39" t="s">
        <v>14</v>
      </c>
      <c r="N13" s="42">
        <v>63</v>
      </c>
      <c r="O13" s="39" t="s">
        <v>217</v>
      </c>
      <c r="P13" s="40">
        <v>63</v>
      </c>
      <c r="Q13" s="40">
        <v>0</v>
      </c>
      <c r="R13" s="44">
        <v>41.51</v>
      </c>
      <c r="S13" s="44">
        <v>1032.7999877929688</v>
      </c>
      <c r="T13" s="42">
        <v>2</v>
      </c>
      <c r="U13" s="42">
        <v>3</v>
      </c>
    </row>
    <row r="14" spans="1:21" x14ac:dyDescent="0.25">
      <c r="A14" s="39" t="s">
        <v>39</v>
      </c>
      <c r="B14" s="39" t="s">
        <v>133</v>
      </c>
      <c r="C14" s="39">
        <f>VLOOKUP(B14,Stations!C$1:D$27,2,)</f>
        <v>4408021</v>
      </c>
      <c r="D14" s="39" t="s">
        <v>39</v>
      </c>
      <c r="E14" s="42">
        <v>4.18</v>
      </c>
      <c r="F14" s="39" t="s">
        <v>134</v>
      </c>
      <c r="G14" s="40">
        <v>722240</v>
      </c>
      <c r="H14" s="40">
        <v>2097313</v>
      </c>
      <c r="I14" s="41">
        <v>45853</v>
      </c>
      <c r="J14" s="39" t="s">
        <v>215</v>
      </c>
      <c r="K14" s="40">
        <v>83</v>
      </c>
      <c r="L14" s="40">
        <v>5.6</v>
      </c>
      <c r="M14" s="39" t="s">
        <v>221</v>
      </c>
      <c r="N14" s="42">
        <v>41</v>
      </c>
      <c r="O14" s="42">
        <v>12</v>
      </c>
      <c r="P14" s="40">
        <v>58</v>
      </c>
      <c r="Q14" s="40">
        <v>8.3000000000000007</v>
      </c>
      <c r="R14" s="44">
        <v>3.4</v>
      </c>
      <c r="S14" s="44">
        <v>1248.0000305175781</v>
      </c>
      <c r="T14" s="42">
        <v>1</v>
      </c>
      <c r="U14" s="42">
        <v>1</v>
      </c>
    </row>
    <row r="15" spans="1:21" x14ac:dyDescent="0.25">
      <c r="A15" s="39" t="s">
        <v>39</v>
      </c>
      <c r="B15" s="39" t="s">
        <v>133</v>
      </c>
      <c r="C15" s="39">
        <f>VLOOKUP(B15,Stations!C$1:D$27,2,)</f>
        <v>4408021</v>
      </c>
      <c r="D15" s="39" t="s">
        <v>39</v>
      </c>
      <c r="E15" s="42">
        <v>4.18</v>
      </c>
      <c r="F15" s="39" t="s">
        <v>134</v>
      </c>
      <c r="G15" s="40">
        <v>722240</v>
      </c>
      <c r="H15" s="40">
        <v>2097313</v>
      </c>
      <c r="I15" s="41">
        <v>45853</v>
      </c>
      <c r="J15" s="39" t="s">
        <v>215</v>
      </c>
      <c r="K15" s="40">
        <v>83</v>
      </c>
      <c r="L15" s="40">
        <v>5.6</v>
      </c>
      <c r="M15" s="39" t="s">
        <v>14</v>
      </c>
      <c r="N15" s="42">
        <v>50</v>
      </c>
      <c r="O15" s="42">
        <v>14</v>
      </c>
      <c r="P15" s="40">
        <v>69</v>
      </c>
      <c r="Q15" s="40">
        <v>8.5</v>
      </c>
      <c r="R15" s="44">
        <v>90.2</v>
      </c>
      <c r="S15" s="44">
        <v>1485</v>
      </c>
      <c r="T15" s="42">
        <v>3</v>
      </c>
      <c r="U15" s="42">
        <v>3</v>
      </c>
    </row>
    <row r="16" spans="1:21" x14ac:dyDescent="0.25">
      <c r="A16" s="39" t="s">
        <v>39</v>
      </c>
      <c r="B16" s="39" t="s">
        <v>133</v>
      </c>
      <c r="C16" s="39">
        <f>VLOOKUP(B16,Stations!C$1:D$27,2,)</f>
        <v>4408021</v>
      </c>
      <c r="D16" s="39" t="s">
        <v>39</v>
      </c>
      <c r="E16" s="42">
        <v>4.18</v>
      </c>
      <c r="F16" s="39" t="s">
        <v>134</v>
      </c>
      <c r="G16" s="40">
        <v>722240</v>
      </c>
      <c r="H16" s="40">
        <v>2097313</v>
      </c>
      <c r="I16" s="41">
        <v>45853</v>
      </c>
      <c r="J16" s="39" t="s">
        <v>215</v>
      </c>
      <c r="K16" s="40">
        <v>83</v>
      </c>
      <c r="L16" s="40">
        <v>5.6</v>
      </c>
      <c r="M16" s="39" t="s">
        <v>220</v>
      </c>
      <c r="N16" s="42">
        <v>20</v>
      </c>
      <c r="O16" s="42">
        <v>14</v>
      </c>
      <c r="P16" s="40">
        <v>34</v>
      </c>
      <c r="Q16" s="40">
        <v>0</v>
      </c>
      <c r="R16" s="44">
        <v>21.2</v>
      </c>
      <c r="S16" s="44">
        <v>730.99998474121094</v>
      </c>
      <c r="T16" s="39" t="s">
        <v>134</v>
      </c>
      <c r="U16" s="39" t="s">
        <v>134</v>
      </c>
    </row>
    <row r="17" spans="1:21" x14ac:dyDescent="0.25">
      <c r="A17" s="39" t="s">
        <v>39</v>
      </c>
      <c r="B17" s="39" t="s">
        <v>133</v>
      </c>
      <c r="C17" s="39">
        <f>VLOOKUP(B17,Stations!C$1:D$27,2,)</f>
        <v>4408021</v>
      </c>
      <c r="D17" s="39" t="s">
        <v>39</v>
      </c>
      <c r="E17" s="42">
        <v>4.18</v>
      </c>
      <c r="F17" s="39" t="s">
        <v>134</v>
      </c>
      <c r="G17" s="40">
        <v>722240</v>
      </c>
      <c r="H17" s="40">
        <v>2097313</v>
      </c>
      <c r="I17" s="41">
        <v>45853</v>
      </c>
      <c r="J17" s="39" t="s">
        <v>215</v>
      </c>
      <c r="K17" s="40">
        <v>83</v>
      </c>
      <c r="L17" s="40">
        <v>5.6</v>
      </c>
      <c r="M17" s="39" t="s">
        <v>21</v>
      </c>
      <c r="N17" s="42">
        <v>1</v>
      </c>
      <c r="O17" s="42">
        <v>1</v>
      </c>
      <c r="P17" s="40">
        <v>2</v>
      </c>
      <c r="Q17" s="40">
        <v>0</v>
      </c>
      <c r="R17" s="44">
        <v>0.4</v>
      </c>
      <c r="S17" s="44">
        <v>43.000001907348633</v>
      </c>
      <c r="T17" s="42">
        <v>4</v>
      </c>
      <c r="U17" s="42">
        <v>1</v>
      </c>
    </row>
    <row r="18" spans="1:21" x14ac:dyDescent="0.25">
      <c r="A18" s="39" t="s">
        <v>39</v>
      </c>
      <c r="B18" s="39" t="s">
        <v>133</v>
      </c>
      <c r="C18" s="39">
        <f>VLOOKUP(B18,Stations!C$1:D$27,2,)</f>
        <v>4408021</v>
      </c>
      <c r="D18" s="39" t="s">
        <v>39</v>
      </c>
      <c r="E18" s="42">
        <v>4.18</v>
      </c>
      <c r="F18" s="39" t="s">
        <v>134</v>
      </c>
      <c r="G18" s="40">
        <v>722240</v>
      </c>
      <c r="H18" s="40">
        <v>2097313</v>
      </c>
      <c r="I18" s="41">
        <v>45853</v>
      </c>
      <c r="J18" s="39" t="s">
        <v>215</v>
      </c>
      <c r="K18" s="40">
        <v>83</v>
      </c>
      <c r="L18" s="40">
        <v>5.6</v>
      </c>
      <c r="M18" s="39" t="s">
        <v>219</v>
      </c>
      <c r="N18" s="42">
        <v>5</v>
      </c>
      <c r="O18" s="42">
        <v>0</v>
      </c>
      <c r="P18" s="40">
        <v>5</v>
      </c>
      <c r="Q18" s="40">
        <v>0</v>
      </c>
      <c r="R18" s="44">
        <v>1.2</v>
      </c>
      <c r="S18" s="44">
        <v>108.00000190734863</v>
      </c>
      <c r="T18" s="42">
        <v>1</v>
      </c>
      <c r="U18" s="42">
        <v>0.1</v>
      </c>
    </row>
    <row r="19" spans="1:21" x14ac:dyDescent="0.25">
      <c r="A19" s="39" t="s">
        <v>39</v>
      </c>
      <c r="B19" s="39" t="s">
        <v>133</v>
      </c>
      <c r="C19" s="39">
        <f>VLOOKUP(B19,Stations!C$1:D$27,2,)</f>
        <v>4408021</v>
      </c>
      <c r="D19" s="39" t="s">
        <v>39</v>
      </c>
      <c r="E19" s="42">
        <v>4.18</v>
      </c>
      <c r="F19" s="39" t="s">
        <v>134</v>
      </c>
      <c r="G19" s="40">
        <v>722240</v>
      </c>
      <c r="H19" s="40">
        <v>2097313</v>
      </c>
      <c r="I19" s="41">
        <v>45853</v>
      </c>
      <c r="J19" s="39" t="s">
        <v>215</v>
      </c>
      <c r="K19" s="40">
        <v>83</v>
      </c>
      <c r="L19" s="40">
        <v>5.6</v>
      </c>
      <c r="M19" s="39" t="s">
        <v>19</v>
      </c>
      <c r="N19" s="42">
        <v>77</v>
      </c>
      <c r="O19" s="42">
        <v>52</v>
      </c>
      <c r="P19" s="40">
        <v>129</v>
      </c>
      <c r="Q19" s="40">
        <v>0</v>
      </c>
      <c r="R19" s="44">
        <v>21.2</v>
      </c>
      <c r="S19" s="44">
        <v>2775</v>
      </c>
      <c r="T19" s="42">
        <v>4</v>
      </c>
      <c r="U19" s="42">
        <v>3</v>
      </c>
    </row>
    <row r="20" spans="1:21" x14ac:dyDescent="0.25">
      <c r="A20" s="39" t="s">
        <v>39</v>
      </c>
      <c r="B20" s="39" t="s">
        <v>133</v>
      </c>
      <c r="C20" s="39">
        <f>VLOOKUP(B20,Stations!C$1:D$27,2,)</f>
        <v>4408021</v>
      </c>
      <c r="D20" s="39" t="s">
        <v>39</v>
      </c>
      <c r="E20" s="42">
        <v>4.18</v>
      </c>
      <c r="F20" s="39" t="s">
        <v>134</v>
      </c>
      <c r="G20" s="40">
        <v>722240</v>
      </c>
      <c r="H20" s="40">
        <v>2097313</v>
      </c>
      <c r="I20" s="41">
        <v>45853</v>
      </c>
      <c r="J20" s="39" t="s">
        <v>215</v>
      </c>
      <c r="K20" s="40">
        <v>83</v>
      </c>
      <c r="L20" s="40">
        <v>5.6</v>
      </c>
      <c r="M20" s="39" t="s">
        <v>218</v>
      </c>
      <c r="N20" s="42">
        <v>15</v>
      </c>
      <c r="O20" s="42">
        <v>6</v>
      </c>
      <c r="P20" s="40">
        <v>25</v>
      </c>
      <c r="Q20" s="40">
        <v>10</v>
      </c>
      <c r="R20" s="44">
        <v>9.3000000000000007</v>
      </c>
      <c r="S20" s="44">
        <v>537.99999237060547</v>
      </c>
      <c r="T20" s="42">
        <v>2</v>
      </c>
      <c r="U20" s="42">
        <v>1</v>
      </c>
    </row>
    <row r="21" spans="1:21" x14ac:dyDescent="0.25">
      <c r="A21" s="39" t="s">
        <v>39</v>
      </c>
      <c r="B21" s="39" t="s">
        <v>144</v>
      </c>
      <c r="C21" s="39">
        <f>VLOOKUP(B21,Stations!C$1:D$27,2,)</f>
        <v>4408023</v>
      </c>
      <c r="D21" s="39" t="s">
        <v>39</v>
      </c>
      <c r="E21" s="42">
        <v>4.74</v>
      </c>
      <c r="F21" s="39" t="s">
        <v>134</v>
      </c>
      <c r="G21" s="40">
        <v>729615</v>
      </c>
      <c r="H21" s="40">
        <v>2093585</v>
      </c>
      <c r="I21" s="41">
        <v>45903</v>
      </c>
      <c r="J21" s="39" t="s">
        <v>215</v>
      </c>
      <c r="K21" s="40">
        <v>105</v>
      </c>
      <c r="L21" s="40">
        <v>10.6</v>
      </c>
      <c r="M21" s="39" t="s">
        <v>21</v>
      </c>
      <c r="N21" s="42">
        <v>35</v>
      </c>
      <c r="O21" s="39" t="s">
        <v>217</v>
      </c>
      <c r="P21" s="40">
        <v>35</v>
      </c>
      <c r="Q21" s="40">
        <v>0</v>
      </c>
      <c r="R21" s="44">
        <v>1.37</v>
      </c>
      <c r="S21" s="44">
        <v>314.50000762939453</v>
      </c>
      <c r="T21" s="42">
        <v>5</v>
      </c>
      <c r="U21" s="42">
        <v>3</v>
      </c>
    </row>
    <row r="22" spans="1:21" x14ac:dyDescent="0.25">
      <c r="A22" s="39" t="s">
        <v>39</v>
      </c>
      <c r="B22" s="39" t="s">
        <v>144</v>
      </c>
      <c r="C22" s="39">
        <f>VLOOKUP(B22,Stations!C$1:D$27,2,)</f>
        <v>4408023</v>
      </c>
      <c r="D22" s="39" t="s">
        <v>39</v>
      </c>
      <c r="E22" s="42">
        <v>4.74</v>
      </c>
      <c r="F22" s="39" t="s">
        <v>134</v>
      </c>
      <c r="G22" s="40">
        <v>729615</v>
      </c>
      <c r="H22" s="40">
        <v>2093585</v>
      </c>
      <c r="I22" s="41">
        <v>45903</v>
      </c>
      <c r="J22" s="39" t="s">
        <v>215</v>
      </c>
      <c r="K22" s="40">
        <v>105</v>
      </c>
      <c r="L22" s="40">
        <v>10.6</v>
      </c>
      <c r="M22" s="39" t="s">
        <v>14</v>
      </c>
      <c r="N22" s="42">
        <v>11</v>
      </c>
      <c r="O22" s="39" t="s">
        <v>217</v>
      </c>
      <c r="P22" s="40">
        <v>11</v>
      </c>
      <c r="Q22" s="40">
        <v>0</v>
      </c>
      <c r="R22" s="44">
        <v>7.25</v>
      </c>
      <c r="S22" s="44">
        <v>98.80000114440918</v>
      </c>
      <c r="T22" s="42">
        <v>0.1</v>
      </c>
      <c r="U22" s="42">
        <v>1</v>
      </c>
    </row>
    <row r="23" spans="1:21" x14ac:dyDescent="0.25">
      <c r="A23" s="39" t="s">
        <v>39</v>
      </c>
      <c r="B23" s="39" t="s">
        <v>144</v>
      </c>
      <c r="C23" s="39">
        <f>VLOOKUP(B23,Stations!C$1:D$27,2,)</f>
        <v>4408023</v>
      </c>
      <c r="D23" s="39" t="s">
        <v>39</v>
      </c>
      <c r="E23" s="42">
        <v>4.74</v>
      </c>
      <c r="F23" s="39" t="s">
        <v>134</v>
      </c>
      <c r="G23" s="40">
        <v>729615</v>
      </c>
      <c r="H23" s="40">
        <v>2093585</v>
      </c>
      <c r="I23" s="41">
        <v>45903</v>
      </c>
      <c r="J23" s="39" t="s">
        <v>215</v>
      </c>
      <c r="K23" s="40">
        <v>105</v>
      </c>
      <c r="L23" s="40">
        <v>10.6</v>
      </c>
      <c r="M23" s="39" t="s">
        <v>221</v>
      </c>
      <c r="N23" s="42">
        <v>142</v>
      </c>
      <c r="O23" s="39" t="s">
        <v>217</v>
      </c>
      <c r="P23" s="40">
        <v>142</v>
      </c>
      <c r="Q23" s="40">
        <v>0</v>
      </c>
      <c r="R23" s="44">
        <v>1.37</v>
      </c>
      <c r="S23" s="44">
        <v>1275.8000183105469</v>
      </c>
      <c r="T23" s="42">
        <v>1</v>
      </c>
      <c r="U23" s="42">
        <v>1</v>
      </c>
    </row>
    <row r="24" spans="1:21" x14ac:dyDescent="0.25">
      <c r="A24" s="39" t="s">
        <v>39</v>
      </c>
      <c r="B24" s="39" t="s">
        <v>144</v>
      </c>
      <c r="C24" s="39">
        <f>VLOOKUP(B24,Stations!C$1:D$27,2,)</f>
        <v>4408023</v>
      </c>
      <c r="D24" s="39" t="s">
        <v>39</v>
      </c>
      <c r="E24" s="42">
        <v>4.74</v>
      </c>
      <c r="F24" s="39" t="s">
        <v>134</v>
      </c>
      <c r="G24" s="40">
        <v>729615</v>
      </c>
      <c r="H24" s="40">
        <v>2093585</v>
      </c>
      <c r="I24" s="41">
        <v>45903</v>
      </c>
      <c r="J24" s="39" t="s">
        <v>215</v>
      </c>
      <c r="K24" s="40">
        <v>105</v>
      </c>
      <c r="L24" s="40">
        <v>10.6</v>
      </c>
      <c r="M24" s="39" t="s">
        <v>23</v>
      </c>
      <c r="N24" s="42">
        <v>5</v>
      </c>
      <c r="O24" s="39" t="s">
        <v>217</v>
      </c>
      <c r="P24" s="40">
        <v>5</v>
      </c>
      <c r="Q24" s="40">
        <v>0</v>
      </c>
      <c r="R24" s="44">
        <v>0.33</v>
      </c>
      <c r="S24" s="44">
        <v>44.899997711181641</v>
      </c>
      <c r="T24" s="42">
        <v>2</v>
      </c>
      <c r="U24" s="42">
        <v>1</v>
      </c>
    </row>
    <row r="25" spans="1:21" x14ac:dyDescent="0.25">
      <c r="A25" s="39" t="s">
        <v>39</v>
      </c>
      <c r="B25" s="39" t="s">
        <v>144</v>
      </c>
      <c r="C25" s="39">
        <f>VLOOKUP(B25,Stations!C$1:D$27,2,)</f>
        <v>4408023</v>
      </c>
      <c r="D25" s="39" t="s">
        <v>39</v>
      </c>
      <c r="E25" s="42">
        <v>4.74</v>
      </c>
      <c r="F25" s="39" t="s">
        <v>134</v>
      </c>
      <c r="G25" s="40">
        <v>729615</v>
      </c>
      <c r="H25" s="40">
        <v>2093585</v>
      </c>
      <c r="I25" s="41">
        <v>45903</v>
      </c>
      <c r="J25" s="39" t="s">
        <v>215</v>
      </c>
      <c r="K25" s="40">
        <v>105</v>
      </c>
      <c r="L25" s="40">
        <v>10.6</v>
      </c>
      <c r="M25" s="39" t="s">
        <v>220</v>
      </c>
      <c r="N25" s="42">
        <v>30</v>
      </c>
      <c r="O25" s="39" t="s">
        <v>217</v>
      </c>
      <c r="P25" s="40">
        <v>30</v>
      </c>
      <c r="Q25" s="40">
        <v>0</v>
      </c>
      <c r="R25" s="44">
        <v>4.99</v>
      </c>
      <c r="S25" s="44">
        <v>269.50000762939453</v>
      </c>
      <c r="T25" s="39" t="s">
        <v>134</v>
      </c>
      <c r="U25" s="39" t="s">
        <v>134</v>
      </c>
    </row>
    <row r="26" spans="1:21" x14ac:dyDescent="0.25">
      <c r="A26" s="39" t="s">
        <v>39</v>
      </c>
      <c r="B26" s="39" t="s">
        <v>144</v>
      </c>
      <c r="C26" s="39">
        <f>VLOOKUP(B26,Stations!C$1:D$27,2,)</f>
        <v>4408023</v>
      </c>
      <c r="D26" s="39" t="s">
        <v>39</v>
      </c>
      <c r="E26" s="42">
        <v>4.74</v>
      </c>
      <c r="F26" s="39" t="s">
        <v>134</v>
      </c>
      <c r="G26" s="40">
        <v>729615</v>
      </c>
      <c r="H26" s="40">
        <v>2093585</v>
      </c>
      <c r="I26" s="41">
        <v>45903</v>
      </c>
      <c r="J26" s="39" t="s">
        <v>215</v>
      </c>
      <c r="K26" s="40">
        <v>105</v>
      </c>
      <c r="L26" s="40">
        <v>10.6</v>
      </c>
      <c r="M26" s="39" t="s">
        <v>218</v>
      </c>
      <c r="N26" s="42">
        <v>248</v>
      </c>
      <c r="O26" s="39" t="s">
        <v>217</v>
      </c>
      <c r="P26" s="40">
        <v>248</v>
      </c>
      <c r="Q26" s="40">
        <v>0</v>
      </c>
      <c r="R26" s="44">
        <v>15.48</v>
      </c>
      <c r="S26" s="44">
        <v>2228.2000732421875</v>
      </c>
      <c r="T26" s="42">
        <v>3</v>
      </c>
      <c r="U26" s="42">
        <v>3</v>
      </c>
    </row>
    <row r="27" spans="1:21" x14ac:dyDescent="0.25">
      <c r="A27" s="39" t="s">
        <v>39</v>
      </c>
      <c r="B27" s="39" t="s">
        <v>144</v>
      </c>
      <c r="C27" s="39">
        <f>VLOOKUP(B27,Stations!C$1:D$27,2,)</f>
        <v>4408023</v>
      </c>
      <c r="D27" s="39" t="s">
        <v>39</v>
      </c>
      <c r="E27" s="42">
        <v>4.74</v>
      </c>
      <c r="F27" s="39" t="s">
        <v>134</v>
      </c>
      <c r="G27" s="40">
        <v>729615</v>
      </c>
      <c r="H27" s="40">
        <v>2093585</v>
      </c>
      <c r="I27" s="41">
        <v>45903</v>
      </c>
      <c r="J27" s="39" t="s">
        <v>215</v>
      </c>
      <c r="K27" s="40">
        <v>105</v>
      </c>
      <c r="L27" s="40">
        <v>10.6</v>
      </c>
      <c r="M27" s="39" t="s">
        <v>216</v>
      </c>
      <c r="N27" s="42">
        <v>80</v>
      </c>
      <c r="O27" s="39" t="s">
        <v>217</v>
      </c>
      <c r="P27" s="40">
        <v>80</v>
      </c>
      <c r="Q27" s="40">
        <v>0</v>
      </c>
      <c r="R27" s="44">
        <v>17.34</v>
      </c>
      <c r="S27" s="44">
        <v>718.79997253417969</v>
      </c>
      <c r="T27" s="42">
        <v>1</v>
      </c>
      <c r="U27" s="42">
        <v>3</v>
      </c>
    </row>
    <row r="28" spans="1:21" x14ac:dyDescent="0.25">
      <c r="A28" s="39" t="s">
        <v>39</v>
      </c>
      <c r="B28" s="39" t="s">
        <v>144</v>
      </c>
      <c r="C28" s="39">
        <f>VLOOKUP(B28,Stations!C$1:D$27,2,)</f>
        <v>4408023</v>
      </c>
      <c r="D28" s="39" t="s">
        <v>39</v>
      </c>
      <c r="E28" s="42">
        <v>4.74</v>
      </c>
      <c r="F28" s="39" t="s">
        <v>134</v>
      </c>
      <c r="G28" s="40">
        <v>729615</v>
      </c>
      <c r="H28" s="40">
        <v>2093585</v>
      </c>
      <c r="I28" s="41">
        <v>45903</v>
      </c>
      <c r="J28" s="39" t="s">
        <v>215</v>
      </c>
      <c r="K28" s="40">
        <v>105</v>
      </c>
      <c r="L28" s="40">
        <v>10.6</v>
      </c>
      <c r="M28" s="39" t="s">
        <v>19</v>
      </c>
      <c r="N28" s="42">
        <v>16</v>
      </c>
      <c r="O28" s="39" t="s">
        <v>217</v>
      </c>
      <c r="P28" s="40">
        <v>16</v>
      </c>
      <c r="Q28" s="40">
        <v>0</v>
      </c>
      <c r="R28" s="44">
        <v>0.91</v>
      </c>
      <c r="S28" s="44">
        <v>143.80000114440918</v>
      </c>
      <c r="T28" s="42">
        <v>0.1</v>
      </c>
      <c r="U28" s="42">
        <v>1</v>
      </c>
    </row>
    <row r="29" spans="1:21" x14ac:dyDescent="0.25">
      <c r="A29" s="39" t="s">
        <v>39</v>
      </c>
      <c r="B29" s="39" t="s">
        <v>144</v>
      </c>
      <c r="C29" s="39">
        <f>VLOOKUP(B29,Stations!C$1:D$27,2,)</f>
        <v>4408023</v>
      </c>
      <c r="D29" s="39" t="s">
        <v>39</v>
      </c>
      <c r="E29" s="42">
        <v>4.74</v>
      </c>
      <c r="F29" s="39" t="s">
        <v>134</v>
      </c>
      <c r="G29" s="40">
        <v>729615</v>
      </c>
      <c r="H29" s="40">
        <v>2093585</v>
      </c>
      <c r="I29" s="41">
        <v>45903</v>
      </c>
      <c r="J29" s="39" t="s">
        <v>215</v>
      </c>
      <c r="K29" s="40">
        <v>105</v>
      </c>
      <c r="L29" s="40">
        <v>10.6</v>
      </c>
      <c r="M29" s="39" t="s">
        <v>222</v>
      </c>
      <c r="N29" s="42">
        <v>1</v>
      </c>
      <c r="O29" s="39" t="s">
        <v>217</v>
      </c>
      <c r="P29" s="40">
        <v>1</v>
      </c>
      <c r="Q29" s="40">
        <v>0</v>
      </c>
      <c r="R29" s="44">
        <v>0.04</v>
      </c>
      <c r="S29" s="44">
        <v>8.9999997615814209</v>
      </c>
      <c r="T29" s="42">
        <v>0.1</v>
      </c>
      <c r="U29" s="42">
        <v>0.1</v>
      </c>
    </row>
    <row r="30" spans="1:21" x14ac:dyDescent="0.25">
      <c r="A30" s="39" t="s">
        <v>39</v>
      </c>
      <c r="B30" s="39" t="s">
        <v>144</v>
      </c>
      <c r="C30" s="39">
        <f>VLOOKUP(B30,Stations!C$1:D$27,2,)</f>
        <v>4408023</v>
      </c>
      <c r="D30" s="39" t="s">
        <v>39</v>
      </c>
      <c r="E30" s="42">
        <v>4.74</v>
      </c>
      <c r="F30" s="39" t="s">
        <v>134</v>
      </c>
      <c r="G30" s="40">
        <v>729615</v>
      </c>
      <c r="H30" s="40">
        <v>2093585</v>
      </c>
      <c r="I30" s="41">
        <v>45903</v>
      </c>
      <c r="J30" s="39" t="s">
        <v>215</v>
      </c>
      <c r="K30" s="40">
        <v>105</v>
      </c>
      <c r="L30" s="40">
        <v>10.6</v>
      </c>
      <c r="M30" s="39" t="s">
        <v>219</v>
      </c>
      <c r="N30" s="42">
        <v>21</v>
      </c>
      <c r="O30" s="39" t="s">
        <v>217</v>
      </c>
      <c r="P30" s="40">
        <v>21</v>
      </c>
      <c r="Q30" s="40">
        <v>0</v>
      </c>
      <c r="R30" s="44">
        <v>0.3</v>
      </c>
      <c r="S30" s="44">
        <v>188.70000839233398</v>
      </c>
      <c r="T30" s="42">
        <v>0.1</v>
      </c>
      <c r="U30" s="42">
        <v>0.1</v>
      </c>
    </row>
    <row r="31" spans="1:21" x14ac:dyDescent="0.25">
      <c r="A31" s="39" t="s">
        <v>39</v>
      </c>
      <c r="B31" s="39" t="s">
        <v>146</v>
      </c>
      <c r="C31" s="39">
        <f>VLOOKUP(B31,Stations!C$1:D$27,2,)</f>
        <v>4408012</v>
      </c>
      <c r="D31" s="39" t="s">
        <v>54</v>
      </c>
      <c r="E31" s="42">
        <v>4.99</v>
      </c>
      <c r="F31" s="39" t="s">
        <v>134</v>
      </c>
      <c r="G31" s="40">
        <v>734678</v>
      </c>
      <c r="H31" s="40">
        <v>2092652</v>
      </c>
      <c r="I31" s="41">
        <v>45813</v>
      </c>
      <c r="J31" s="39" t="s">
        <v>215</v>
      </c>
      <c r="K31" s="40">
        <v>54</v>
      </c>
      <c r="L31" s="40">
        <v>3</v>
      </c>
      <c r="M31" s="39" t="s">
        <v>223</v>
      </c>
      <c r="N31" s="42">
        <v>4</v>
      </c>
      <c r="O31" s="39" t="s">
        <v>217</v>
      </c>
      <c r="P31" s="40">
        <v>4</v>
      </c>
      <c r="Q31" s="40">
        <v>0</v>
      </c>
      <c r="R31" s="44">
        <v>4.57</v>
      </c>
      <c r="S31" s="44">
        <v>246.90000534057617</v>
      </c>
      <c r="T31" s="42">
        <v>5</v>
      </c>
      <c r="U31" s="42">
        <v>5</v>
      </c>
    </row>
    <row r="32" spans="1:21" x14ac:dyDescent="0.25">
      <c r="A32" s="39" t="s">
        <v>39</v>
      </c>
      <c r="B32" s="39" t="s">
        <v>146</v>
      </c>
      <c r="C32" s="39">
        <f>VLOOKUP(B32,Stations!C$1:D$27,2,)</f>
        <v>4408012</v>
      </c>
      <c r="D32" s="39" t="s">
        <v>54</v>
      </c>
      <c r="E32" s="42">
        <v>4.99</v>
      </c>
      <c r="F32" s="39" t="s">
        <v>134</v>
      </c>
      <c r="G32" s="40">
        <v>734678</v>
      </c>
      <c r="H32" s="40">
        <v>2092652</v>
      </c>
      <c r="I32" s="41">
        <v>45813</v>
      </c>
      <c r="J32" s="39" t="s">
        <v>215</v>
      </c>
      <c r="K32" s="40">
        <v>54</v>
      </c>
      <c r="L32" s="40">
        <v>3</v>
      </c>
      <c r="M32" s="39" t="s">
        <v>221</v>
      </c>
      <c r="N32" s="42">
        <v>2</v>
      </c>
      <c r="O32" s="39" t="s">
        <v>217</v>
      </c>
      <c r="P32" s="40">
        <v>2</v>
      </c>
      <c r="Q32" s="40">
        <v>0</v>
      </c>
      <c r="R32" s="44">
        <v>0.25</v>
      </c>
      <c r="S32" s="44">
        <v>123.50000381469727</v>
      </c>
      <c r="T32" s="42">
        <v>0.1</v>
      </c>
      <c r="U32" s="42">
        <v>0.1</v>
      </c>
    </row>
    <row r="33" spans="1:21" x14ac:dyDescent="0.25">
      <c r="A33" s="39" t="s">
        <v>39</v>
      </c>
      <c r="B33" s="39" t="s">
        <v>146</v>
      </c>
      <c r="C33" s="39">
        <f>VLOOKUP(B33,Stations!C$1:D$27,2,)</f>
        <v>4408012</v>
      </c>
      <c r="D33" s="39" t="s">
        <v>54</v>
      </c>
      <c r="E33" s="42">
        <v>4.99</v>
      </c>
      <c r="F33" s="39" t="s">
        <v>134</v>
      </c>
      <c r="G33" s="40">
        <v>734678</v>
      </c>
      <c r="H33" s="40">
        <v>2092652</v>
      </c>
      <c r="I33" s="41">
        <v>45813</v>
      </c>
      <c r="J33" s="39" t="s">
        <v>215</v>
      </c>
      <c r="K33" s="40">
        <v>54</v>
      </c>
      <c r="L33" s="40">
        <v>3</v>
      </c>
      <c r="M33" s="39" t="s">
        <v>224</v>
      </c>
      <c r="N33" s="42">
        <v>172</v>
      </c>
      <c r="O33" s="39" t="s">
        <v>217</v>
      </c>
      <c r="P33" s="40">
        <v>172</v>
      </c>
      <c r="Q33" s="40">
        <v>0</v>
      </c>
      <c r="R33" s="44">
        <v>16.36</v>
      </c>
      <c r="S33" s="44">
        <v>10617.2998046875</v>
      </c>
      <c r="T33" s="42">
        <v>5</v>
      </c>
      <c r="U33" s="42">
        <v>5</v>
      </c>
    </row>
    <row r="34" spans="1:21" x14ac:dyDescent="0.25">
      <c r="A34" s="39" t="s">
        <v>39</v>
      </c>
      <c r="B34" s="39" t="s">
        <v>146</v>
      </c>
      <c r="C34" s="39">
        <f>VLOOKUP(B34,Stations!C$1:D$27,2,)</f>
        <v>4408012</v>
      </c>
      <c r="D34" s="39" t="s">
        <v>54</v>
      </c>
      <c r="E34" s="42">
        <v>4.99</v>
      </c>
      <c r="F34" s="39" t="s">
        <v>134</v>
      </c>
      <c r="G34" s="40">
        <v>734678</v>
      </c>
      <c r="H34" s="40">
        <v>2092652</v>
      </c>
      <c r="I34" s="41">
        <v>45813</v>
      </c>
      <c r="J34" s="39" t="s">
        <v>215</v>
      </c>
      <c r="K34" s="40">
        <v>54</v>
      </c>
      <c r="L34" s="40">
        <v>3</v>
      </c>
      <c r="M34" s="39" t="s">
        <v>219</v>
      </c>
      <c r="N34" s="42">
        <v>12</v>
      </c>
      <c r="O34" s="39" t="s">
        <v>217</v>
      </c>
      <c r="P34" s="40">
        <v>12</v>
      </c>
      <c r="Q34" s="40">
        <v>0</v>
      </c>
      <c r="R34" s="44">
        <v>3.83</v>
      </c>
      <c r="S34" s="44">
        <v>740.69999694824219</v>
      </c>
      <c r="T34" s="42">
        <v>1</v>
      </c>
      <c r="U34" s="42">
        <v>1</v>
      </c>
    </row>
    <row r="35" spans="1:21" x14ac:dyDescent="0.25">
      <c r="A35" s="39" t="s">
        <v>39</v>
      </c>
      <c r="B35" s="39" t="s">
        <v>146</v>
      </c>
      <c r="C35" s="39">
        <f>VLOOKUP(B35,Stations!C$1:D$27,2,)</f>
        <v>4408012</v>
      </c>
      <c r="D35" s="39" t="s">
        <v>54</v>
      </c>
      <c r="E35" s="42">
        <v>4.99</v>
      </c>
      <c r="F35" s="39" t="s">
        <v>134</v>
      </c>
      <c r="G35" s="40">
        <v>734678</v>
      </c>
      <c r="H35" s="40">
        <v>2092652</v>
      </c>
      <c r="I35" s="41">
        <v>45813</v>
      </c>
      <c r="J35" s="39" t="s">
        <v>215</v>
      </c>
      <c r="K35" s="40">
        <v>54</v>
      </c>
      <c r="L35" s="40">
        <v>3</v>
      </c>
      <c r="M35" s="39" t="s">
        <v>216</v>
      </c>
      <c r="N35" s="42">
        <v>4</v>
      </c>
      <c r="O35" s="39" t="s">
        <v>217</v>
      </c>
      <c r="P35" s="40">
        <v>4</v>
      </c>
      <c r="Q35" s="40">
        <v>0</v>
      </c>
      <c r="R35" s="44">
        <v>4.9400000000000004</v>
      </c>
      <c r="S35" s="44">
        <v>246.90000534057617</v>
      </c>
      <c r="T35" s="42">
        <v>0.1</v>
      </c>
      <c r="U35" s="42">
        <v>1</v>
      </c>
    </row>
    <row r="36" spans="1:21" x14ac:dyDescent="0.25">
      <c r="A36" s="39" t="s">
        <v>39</v>
      </c>
      <c r="B36" s="39" t="s">
        <v>146</v>
      </c>
      <c r="C36" s="39">
        <f>VLOOKUP(B36,Stations!C$1:D$27,2,)</f>
        <v>4408012</v>
      </c>
      <c r="D36" s="39" t="s">
        <v>54</v>
      </c>
      <c r="E36" s="42">
        <v>4.99</v>
      </c>
      <c r="F36" s="39" t="s">
        <v>134</v>
      </c>
      <c r="G36" s="40">
        <v>734678</v>
      </c>
      <c r="H36" s="40">
        <v>2092652</v>
      </c>
      <c r="I36" s="41">
        <v>45813</v>
      </c>
      <c r="J36" s="39" t="s">
        <v>215</v>
      </c>
      <c r="K36" s="40">
        <v>54</v>
      </c>
      <c r="L36" s="40">
        <v>3</v>
      </c>
      <c r="M36" s="39" t="s">
        <v>225</v>
      </c>
      <c r="N36" s="42">
        <v>1</v>
      </c>
      <c r="O36" s="39" t="s">
        <v>217</v>
      </c>
      <c r="P36" s="40">
        <v>1</v>
      </c>
      <c r="Q36" s="40">
        <v>0</v>
      </c>
      <c r="R36" s="44">
        <v>0.74</v>
      </c>
      <c r="S36" s="44">
        <v>61.700000762939453</v>
      </c>
      <c r="T36" s="42">
        <v>0.1</v>
      </c>
      <c r="U36" s="42">
        <v>3</v>
      </c>
    </row>
    <row r="37" spans="1:21" x14ac:dyDescent="0.25">
      <c r="A37" s="39" t="s">
        <v>39</v>
      </c>
      <c r="B37" s="39" t="s">
        <v>149</v>
      </c>
      <c r="C37" s="39">
        <f>VLOOKUP(B37,Stations!C$1:D$27,2,)</f>
        <v>4408000</v>
      </c>
      <c r="D37" s="39" t="s">
        <v>59</v>
      </c>
      <c r="E37" s="42">
        <v>2.37</v>
      </c>
      <c r="F37" s="39" t="s">
        <v>152</v>
      </c>
      <c r="G37" s="40">
        <v>717642</v>
      </c>
      <c r="H37" s="40">
        <v>2106146</v>
      </c>
      <c r="I37" s="41">
        <v>45905</v>
      </c>
      <c r="J37" s="39" t="s">
        <v>215</v>
      </c>
      <c r="K37" s="40">
        <v>69</v>
      </c>
      <c r="L37" s="40">
        <v>3</v>
      </c>
      <c r="M37" s="39" t="s">
        <v>14</v>
      </c>
      <c r="N37" s="42">
        <v>61</v>
      </c>
      <c r="O37" s="39" t="s">
        <v>217</v>
      </c>
      <c r="P37" s="40">
        <v>61</v>
      </c>
      <c r="Q37" s="40">
        <v>0</v>
      </c>
      <c r="R37" s="44">
        <v>43.62</v>
      </c>
      <c r="S37" s="44">
        <v>2946.9000244140625</v>
      </c>
      <c r="T37" s="42">
        <v>2</v>
      </c>
      <c r="U37" s="42">
        <v>4</v>
      </c>
    </row>
    <row r="38" spans="1:21" x14ac:dyDescent="0.25">
      <c r="A38" s="39" t="s">
        <v>39</v>
      </c>
      <c r="B38" s="39" t="s">
        <v>153</v>
      </c>
      <c r="C38" s="39">
        <f>VLOOKUP(B38,Stations!C$1:D$27,2,)</f>
        <v>4408017</v>
      </c>
      <c r="D38" s="39" t="s">
        <v>59</v>
      </c>
      <c r="E38" s="42">
        <v>3.13</v>
      </c>
      <c r="F38" s="39" t="s">
        <v>155</v>
      </c>
      <c r="G38" s="40">
        <v>716815</v>
      </c>
      <c r="H38" s="40">
        <v>2103455</v>
      </c>
      <c r="I38" s="41">
        <v>45840</v>
      </c>
      <c r="J38" s="39" t="s">
        <v>215</v>
      </c>
      <c r="K38" s="40">
        <v>63</v>
      </c>
      <c r="L38" s="40">
        <v>3.1</v>
      </c>
      <c r="M38" s="39" t="s">
        <v>19</v>
      </c>
      <c r="N38" s="42">
        <v>5</v>
      </c>
      <c r="O38" s="39" t="s">
        <v>217</v>
      </c>
      <c r="P38" s="40">
        <v>5</v>
      </c>
      <c r="Q38" s="40">
        <v>0</v>
      </c>
      <c r="R38" s="44">
        <v>2.97</v>
      </c>
      <c r="S38" s="44">
        <v>256.00000381469727</v>
      </c>
      <c r="T38" s="42">
        <v>1</v>
      </c>
      <c r="U38" s="42">
        <v>1</v>
      </c>
    </row>
    <row r="39" spans="1:21" x14ac:dyDescent="0.25">
      <c r="A39" s="39" t="s">
        <v>39</v>
      </c>
      <c r="B39" s="39" t="s">
        <v>153</v>
      </c>
      <c r="C39" s="39">
        <f>VLOOKUP(B39,Stations!C$1:D$27,2,)</f>
        <v>4408017</v>
      </c>
      <c r="D39" s="39" t="s">
        <v>59</v>
      </c>
      <c r="E39" s="42">
        <v>3.13</v>
      </c>
      <c r="F39" s="39" t="s">
        <v>155</v>
      </c>
      <c r="G39" s="40">
        <v>716815</v>
      </c>
      <c r="H39" s="40">
        <v>2103455</v>
      </c>
      <c r="I39" s="41">
        <v>45840</v>
      </c>
      <c r="J39" s="39" t="s">
        <v>215</v>
      </c>
      <c r="K39" s="40">
        <v>63</v>
      </c>
      <c r="L39" s="40">
        <v>3.1</v>
      </c>
      <c r="M39" s="39" t="s">
        <v>219</v>
      </c>
      <c r="N39" s="42">
        <v>3</v>
      </c>
      <c r="O39" s="39" t="s">
        <v>217</v>
      </c>
      <c r="P39" s="40">
        <v>3</v>
      </c>
      <c r="Q39" s="40">
        <v>0</v>
      </c>
      <c r="R39" s="44">
        <v>1.43</v>
      </c>
      <c r="S39" s="44">
        <v>153.59999656677246</v>
      </c>
      <c r="T39" s="42">
        <v>1</v>
      </c>
      <c r="U39" s="42">
        <v>0.1</v>
      </c>
    </row>
    <row r="40" spans="1:21" x14ac:dyDescent="0.25">
      <c r="A40" s="39" t="s">
        <v>39</v>
      </c>
      <c r="B40" s="39" t="s">
        <v>153</v>
      </c>
      <c r="C40" s="39">
        <f>VLOOKUP(B40,Stations!C$1:D$27,2,)</f>
        <v>4408017</v>
      </c>
      <c r="D40" s="39" t="s">
        <v>59</v>
      </c>
      <c r="E40" s="42">
        <v>3.13</v>
      </c>
      <c r="F40" s="39" t="s">
        <v>155</v>
      </c>
      <c r="G40" s="40">
        <v>716815</v>
      </c>
      <c r="H40" s="40">
        <v>2103455</v>
      </c>
      <c r="I40" s="41">
        <v>45840</v>
      </c>
      <c r="J40" s="39" t="s">
        <v>215</v>
      </c>
      <c r="K40" s="40">
        <v>63</v>
      </c>
      <c r="L40" s="40">
        <v>3.1</v>
      </c>
      <c r="M40" s="39" t="s">
        <v>14</v>
      </c>
      <c r="N40" s="42">
        <v>102</v>
      </c>
      <c r="O40" s="39" t="s">
        <v>217</v>
      </c>
      <c r="P40" s="40">
        <v>102</v>
      </c>
      <c r="Q40" s="40">
        <v>0</v>
      </c>
      <c r="R40" s="44">
        <v>101.54</v>
      </c>
      <c r="S40" s="44">
        <v>5222.7001953125</v>
      </c>
      <c r="T40" s="42">
        <v>3</v>
      </c>
      <c r="U40" s="42">
        <v>5</v>
      </c>
    </row>
    <row r="41" spans="1:21" x14ac:dyDescent="0.25">
      <c r="A41" s="39" t="s">
        <v>39</v>
      </c>
      <c r="B41" s="39" t="s">
        <v>156</v>
      </c>
      <c r="C41" s="39">
        <f>VLOOKUP(B41,Stations!C$1:D$27,2,)</f>
        <v>4408004</v>
      </c>
      <c r="D41" s="39" t="s">
        <v>65</v>
      </c>
      <c r="E41" s="42">
        <v>3.18</v>
      </c>
      <c r="F41" s="39" t="s">
        <v>152</v>
      </c>
      <c r="G41" s="40">
        <v>715011</v>
      </c>
      <c r="H41" s="40">
        <v>2104432</v>
      </c>
      <c r="I41" s="41">
        <v>45846</v>
      </c>
      <c r="J41" s="39" t="s">
        <v>215</v>
      </c>
      <c r="K41" s="40">
        <v>74</v>
      </c>
      <c r="L41" s="40">
        <v>3.6</v>
      </c>
      <c r="M41" s="39" t="s">
        <v>220</v>
      </c>
      <c r="N41" s="42">
        <v>1</v>
      </c>
      <c r="O41" s="39" t="s">
        <v>217</v>
      </c>
      <c r="P41" s="40">
        <v>1</v>
      </c>
      <c r="Q41" s="40">
        <v>0</v>
      </c>
      <c r="R41" s="44">
        <v>0.08</v>
      </c>
      <c r="S41" s="44">
        <v>37.5</v>
      </c>
      <c r="T41" s="39" t="s">
        <v>134</v>
      </c>
      <c r="U41" s="39" t="s">
        <v>134</v>
      </c>
    </row>
    <row r="42" spans="1:21" x14ac:dyDescent="0.25">
      <c r="A42" s="39" t="s">
        <v>39</v>
      </c>
      <c r="B42" s="39" t="s">
        <v>156</v>
      </c>
      <c r="C42" s="39">
        <f>VLOOKUP(B42,Stations!C$1:D$27,2,)</f>
        <v>4408004</v>
      </c>
      <c r="D42" s="39" t="s">
        <v>65</v>
      </c>
      <c r="E42" s="42">
        <v>3.18</v>
      </c>
      <c r="F42" s="39" t="s">
        <v>152</v>
      </c>
      <c r="G42" s="40">
        <v>715011</v>
      </c>
      <c r="H42" s="40">
        <v>2104432</v>
      </c>
      <c r="I42" s="41">
        <v>45846</v>
      </c>
      <c r="J42" s="39" t="s">
        <v>215</v>
      </c>
      <c r="K42" s="40">
        <v>74</v>
      </c>
      <c r="L42" s="40">
        <v>3.6</v>
      </c>
      <c r="M42" s="39" t="s">
        <v>221</v>
      </c>
      <c r="N42" s="42">
        <v>27</v>
      </c>
      <c r="O42" s="39" t="s">
        <v>217</v>
      </c>
      <c r="P42" s="40">
        <v>27</v>
      </c>
      <c r="Q42" s="40">
        <v>0</v>
      </c>
      <c r="R42" s="44">
        <v>1.65</v>
      </c>
      <c r="S42" s="44">
        <v>1013.4999847412109</v>
      </c>
      <c r="T42" s="42">
        <v>1</v>
      </c>
      <c r="U42" s="42">
        <v>1</v>
      </c>
    </row>
    <row r="43" spans="1:21" x14ac:dyDescent="0.25">
      <c r="A43" s="39" t="s">
        <v>39</v>
      </c>
      <c r="B43" s="39" t="s">
        <v>156</v>
      </c>
      <c r="C43" s="39">
        <f>VLOOKUP(B43,Stations!C$1:D$27,2,)</f>
        <v>4408004</v>
      </c>
      <c r="D43" s="39" t="s">
        <v>65</v>
      </c>
      <c r="E43" s="42">
        <v>3.18</v>
      </c>
      <c r="F43" s="39" t="s">
        <v>152</v>
      </c>
      <c r="G43" s="40">
        <v>715011</v>
      </c>
      <c r="H43" s="40">
        <v>2104432</v>
      </c>
      <c r="I43" s="41">
        <v>45846</v>
      </c>
      <c r="J43" s="39" t="s">
        <v>215</v>
      </c>
      <c r="K43" s="40">
        <v>74</v>
      </c>
      <c r="L43" s="40">
        <v>3.6</v>
      </c>
      <c r="M43" s="39" t="s">
        <v>14</v>
      </c>
      <c r="N43" s="42">
        <v>84</v>
      </c>
      <c r="O43" s="39" t="s">
        <v>217</v>
      </c>
      <c r="P43" s="40">
        <v>84</v>
      </c>
      <c r="Q43" s="40">
        <v>0</v>
      </c>
      <c r="R43" s="44">
        <v>22.22</v>
      </c>
      <c r="S43" s="44">
        <v>3153.2000732421875</v>
      </c>
      <c r="T43" s="42">
        <v>1</v>
      </c>
      <c r="U43" s="42">
        <v>4</v>
      </c>
    </row>
    <row r="44" spans="1:21" x14ac:dyDescent="0.25">
      <c r="A44" s="39" t="s">
        <v>39</v>
      </c>
      <c r="B44" s="39" t="s">
        <v>158</v>
      </c>
      <c r="C44" s="39">
        <f>VLOOKUP(B44,Stations!C$1:D$27,2,)</f>
        <v>4011400</v>
      </c>
      <c r="D44" s="39" t="s">
        <v>65</v>
      </c>
      <c r="E44" s="42">
        <v>3.05</v>
      </c>
      <c r="F44" s="39" t="s">
        <v>159</v>
      </c>
      <c r="G44" s="40">
        <v>716675</v>
      </c>
      <c r="H44" s="40">
        <v>2102178</v>
      </c>
      <c r="I44" s="41">
        <v>45840</v>
      </c>
      <c r="J44" s="39" t="s">
        <v>215</v>
      </c>
      <c r="K44" s="40">
        <v>73</v>
      </c>
      <c r="L44" s="40">
        <v>5.3</v>
      </c>
      <c r="M44" s="39" t="s">
        <v>221</v>
      </c>
      <c r="N44" s="42">
        <v>95</v>
      </c>
      <c r="O44" s="42">
        <v>37</v>
      </c>
      <c r="P44" s="40">
        <v>153</v>
      </c>
      <c r="Q44" s="40">
        <v>20.62</v>
      </c>
      <c r="R44" s="44">
        <v>10.81</v>
      </c>
      <c r="S44" s="44">
        <v>3954.5001220703125</v>
      </c>
      <c r="T44" s="42">
        <v>3</v>
      </c>
      <c r="U44" s="42">
        <v>3</v>
      </c>
    </row>
    <row r="45" spans="1:21" x14ac:dyDescent="0.25">
      <c r="A45" s="39" t="s">
        <v>39</v>
      </c>
      <c r="B45" s="39" t="s">
        <v>158</v>
      </c>
      <c r="C45" s="39">
        <f>VLOOKUP(B45,Stations!C$1:D$27,2,)</f>
        <v>4011400</v>
      </c>
      <c r="D45" s="39" t="s">
        <v>65</v>
      </c>
      <c r="E45" s="42">
        <v>3.05</v>
      </c>
      <c r="F45" s="39" t="s">
        <v>159</v>
      </c>
      <c r="G45" s="40">
        <v>716675</v>
      </c>
      <c r="H45" s="40">
        <v>2102178</v>
      </c>
      <c r="I45" s="41">
        <v>45840</v>
      </c>
      <c r="J45" s="39" t="s">
        <v>215</v>
      </c>
      <c r="K45" s="40">
        <v>73</v>
      </c>
      <c r="L45" s="40">
        <v>5.3</v>
      </c>
      <c r="M45" s="39" t="s">
        <v>19</v>
      </c>
      <c r="N45" s="42">
        <v>20</v>
      </c>
      <c r="O45" s="42">
        <v>18</v>
      </c>
      <c r="P45" s="40">
        <v>70</v>
      </c>
      <c r="Q45" s="40">
        <v>51.35</v>
      </c>
      <c r="R45" s="44">
        <v>11.43</v>
      </c>
      <c r="S45" s="44">
        <v>1809.2999267578125</v>
      </c>
      <c r="T45" s="42">
        <v>3</v>
      </c>
      <c r="U45" s="42">
        <v>3</v>
      </c>
    </row>
    <row r="46" spans="1:21" x14ac:dyDescent="0.25">
      <c r="A46" s="39" t="s">
        <v>39</v>
      </c>
      <c r="B46" s="39" t="s">
        <v>158</v>
      </c>
      <c r="C46" s="39">
        <f>VLOOKUP(B46,Stations!C$1:D$27,2,)</f>
        <v>4011400</v>
      </c>
      <c r="D46" s="39" t="s">
        <v>65</v>
      </c>
      <c r="E46" s="42">
        <v>3.05</v>
      </c>
      <c r="F46" s="39" t="s">
        <v>159</v>
      </c>
      <c r="G46" s="40">
        <v>716675</v>
      </c>
      <c r="H46" s="40">
        <v>2102178</v>
      </c>
      <c r="I46" s="41">
        <v>45840</v>
      </c>
      <c r="J46" s="39" t="s">
        <v>215</v>
      </c>
      <c r="K46" s="40">
        <v>73</v>
      </c>
      <c r="L46" s="40">
        <v>5.3</v>
      </c>
      <c r="M46" s="39" t="s">
        <v>219</v>
      </c>
      <c r="N46" s="42">
        <v>5</v>
      </c>
      <c r="O46" s="42">
        <v>4</v>
      </c>
      <c r="P46" s="40">
        <v>11</v>
      </c>
      <c r="Q46" s="40">
        <v>5.26</v>
      </c>
      <c r="R46" s="44">
        <v>2.87</v>
      </c>
      <c r="S46" s="44">
        <v>284.30000305175781</v>
      </c>
      <c r="T46" s="42">
        <v>1</v>
      </c>
      <c r="U46" s="42">
        <v>1</v>
      </c>
    </row>
    <row r="47" spans="1:21" x14ac:dyDescent="0.25">
      <c r="A47" s="39" t="s">
        <v>39</v>
      </c>
      <c r="B47" s="39" t="s">
        <v>158</v>
      </c>
      <c r="C47" s="39">
        <f>VLOOKUP(B47,Stations!C$1:D$27,2,)</f>
        <v>4011400</v>
      </c>
      <c r="D47" s="39" t="s">
        <v>65</v>
      </c>
      <c r="E47" s="42">
        <v>3.05</v>
      </c>
      <c r="F47" s="39" t="s">
        <v>159</v>
      </c>
      <c r="G47" s="40">
        <v>716675</v>
      </c>
      <c r="H47" s="40">
        <v>2102178</v>
      </c>
      <c r="I47" s="41">
        <v>45840</v>
      </c>
      <c r="J47" s="39" t="s">
        <v>215</v>
      </c>
      <c r="K47" s="40">
        <v>73</v>
      </c>
      <c r="L47" s="40">
        <v>5.3</v>
      </c>
      <c r="M47" s="39" t="s">
        <v>21</v>
      </c>
      <c r="N47" s="42">
        <v>3</v>
      </c>
      <c r="O47" s="42">
        <v>5</v>
      </c>
      <c r="P47" s="40">
        <v>8</v>
      </c>
      <c r="Q47" s="40">
        <v>0</v>
      </c>
      <c r="R47" s="44">
        <v>0.75</v>
      </c>
      <c r="S47" s="44">
        <v>206.80000305175781</v>
      </c>
      <c r="T47" s="42">
        <v>4</v>
      </c>
      <c r="U47" s="42">
        <v>3</v>
      </c>
    </row>
    <row r="48" spans="1:21" x14ac:dyDescent="0.25">
      <c r="A48" s="39" t="s">
        <v>39</v>
      </c>
      <c r="B48" s="39" t="s">
        <v>158</v>
      </c>
      <c r="C48" s="39">
        <f>VLOOKUP(B48,Stations!C$1:D$27,2,)</f>
        <v>4011400</v>
      </c>
      <c r="D48" s="39" t="s">
        <v>65</v>
      </c>
      <c r="E48" s="42">
        <v>3.05</v>
      </c>
      <c r="F48" s="39" t="s">
        <v>159</v>
      </c>
      <c r="G48" s="40">
        <v>716675</v>
      </c>
      <c r="H48" s="40">
        <v>2102178</v>
      </c>
      <c r="I48" s="41">
        <v>45840</v>
      </c>
      <c r="J48" s="39" t="s">
        <v>215</v>
      </c>
      <c r="K48" s="40">
        <v>73</v>
      </c>
      <c r="L48" s="40">
        <v>5.3</v>
      </c>
      <c r="M48" s="39" t="s">
        <v>220</v>
      </c>
      <c r="N48" s="42">
        <v>11</v>
      </c>
      <c r="O48" s="42">
        <v>26</v>
      </c>
      <c r="P48" s="40">
        <v>37</v>
      </c>
      <c r="Q48" s="40">
        <v>0</v>
      </c>
      <c r="R48" s="44">
        <v>18.71</v>
      </c>
      <c r="S48" s="44">
        <v>956.29997253417969</v>
      </c>
      <c r="T48" s="39" t="s">
        <v>134</v>
      </c>
      <c r="U48" s="39" t="s">
        <v>134</v>
      </c>
    </row>
    <row r="49" spans="1:21" x14ac:dyDescent="0.25">
      <c r="A49" s="39" t="s">
        <v>39</v>
      </c>
      <c r="B49" s="39" t="s">
        <v>158</v>
      </c>
      <c r="C49" s="39">
        <f>VLOOKUP(B49,Stations!C$1:D$27,2,)</f>
        <v>4011400</v>
      </c>
      <c r="D49" s="39" t="s">
        <v>65</v>
      </c>
      <c r="E49" s="42">
        <v>3.05</v>
      </c>
      <c r="F49" s="39" t="s">
        <v>159</v>
      </c>
      <c r="G49" s="40">
        <v>716675</v>
      </c>
      <c r="H49" s="40">
        <v>2102178</v>
      </c>
      <c r="I49" s="41">
        <v>45840</v>
      </c>
      <c r="J49" s="39" t="s">
        <v>215</v>
      </c>
      <c r="K49" s="40">
        <v>73</v>
      </c>
      <c r="L49" s="40">
        <v>5.3</v>
      </c>
      <c r="M49" s="39" t="s">
        <v>14</v>
      </c>
      <c r="N49" s="42">
        <v>30</v>
      </c>
      <c r="O49" s="42">
        <v>14</v>
      </c>
      <c r="P49" s="40">
        <v>52</v>
      </c>
      <c r="Q49" s="40">
        <v>12.29</v>
      </c>
      <c r="R49" s="44">
        <v>25.23</v>
      </c>
      <c r="S49" s="44">
        <v>1343.9999389648438</v>
      </c>
      <c r="T49" s="42">
        <v>1</v>
      </c>
      <c r="U49" s="42">
        <v>3</v>
      </c>
    </row>
    <row r="50" spans="1:21" x14ac:dyDescent="0.25">
      <c r="A50" s="39" t="s">
        <v>39</v>
      </c>
      <c r="B50" s="39" t="s">
        <v>160</v>
      </c>
      <c r="C50" s="39">
        <f>VLOOKUP(B50,Stations!C$1:D$27,2,)</f>
        <v>4013400</v>
      </c>
      <c r="D50" s="39" t="s">
        <v>65</v>
      </c>
      <c r="E50" s="42">
        <v>2.44</v>
      </c>
      <c r="F50" s="39" t="s">
        <v>152</v>
      </c>
      <c r="G50" s="40">
        <v>715117</v>
      </c>
      <c r="H50" s="40">
        <v>2111271</v>
      </c>
      <c r="I50" s="41">
        <v>45905</v>
      </c>
      <c r="J50" s="39" t="s">
        <v>215</v>
      </c>
      <c r="K50" s="40">
        <v>56</v>
      </c>
      <c r="L50" s="40">
        <v>1.6</v>
      </c>
      <c r="M50" s="39" t="s">
        <v>223</v>
      </c>
      <c r="N50" s="42">
        <v>1</v>
      </c>
      <c r="O50" s="39" t="s">
        <v>217</v>
      </c>
      <c r="P50" s="40">
        <v>1</v>
      </c>
      <c r="Q50" s="40">
        <v>0</v>
      </c>
      <c r="R50" s="44">
        <v>2.0099999999999998</v>
      </c>
      <c r="S50" s="44">
        <v>111.59999847412109</v>
      </c>
      <c r="T50" s="42">
        <v>4</v>
      </c>
      <c r="U50" s="42">
        <v>3</v>
      </c>
    </row>
    <row r="51" spans="1:21" x14ac:dyDescent="0.25">
      <c r="A51" s="39" t="s">
        <v>39</v>
      </c>
      <c r="B51" s="39" t="s">
        <v>160</v>
      </c>
      <c r="C51" s="39">
        <f>VLOOKUP(B51,Stations!C$1:D$27,2,)</f>
        <v>4013400</v>
      </c>
      <c r="D51" s="39" t="s">
        <v>65</v>
      </c>
      <c r="E51" s="42">
        <v>2.44</v>
      </c>
      <c r="F51" s="39" t="s">
        <v>152</v>
      </c>
      <c r="G51" s="40">
        <v>715117</v>
      </c>
      <c r="H51" s="40">
        <v>2111271</v>
      </c>
      <c r="I51" s="41">
        <v>45905</v>
      </c>
      <c r="J51" s="39" t="s">
        <v>215</v>
      </c>
      <c r="K51" s="40">
        <v>56</v>
      </c>
      <c r="L51" s="40">
        <v>1.6</v>
      </c>
      <c r="M51" s="39" t="s">
        <v>14</v>
      </c>
      <c r="N51" s="42">
        <v>58</v>
      </c>
      <c r="O51" s="39" t="s">
        <v>217</v>
      </c>
      <c r="P51" s="40">
        <v>58</v>
      </c>
      <c r="Q51" s="40">
        <v>0</v>
      </c>
      <c r="R51" s="44">
        <v>86.83</v>
      </c>
      <c r="S51" s="44">
        <v>6473.2000732421875</v>
      </c>
      <c r="T51" s="42">
        <v>3</v>
      </c>
      <c r="U51" s="42">
        <v>5</v>
      </c>
    </row>
    <row r="52" spans="1:21" x14ac:dyDescent="0.25">
      <c r="A52" s="39" t="s">
        <v>39</v>
      </c>
      <c r="B52" s="39" t="s">
        <v>163</v>
      </c>
      <c r="C52" s="39">
        <f>VLOOKUP(B52,Stations!C$1:D$27,2,)</f>
        <v>4408020</v>
      </c>
      <c r="D52" s="39" t="s">
        <v>65</v>
      </c>
      <c r="E52" s="42">
        <v>3.27</v>
      </c>
      <c r="F52" s="39" t="s">
        <v>152</v>
      </c>
      <c r="G52" s="40">
        <v>712305</v>
      </c>
      <c r="H52" s="40">
        <v>2107206</v>
      </c>
      <c r="I52" s="41">
        <v>45846</v>
      </c>
      <c r="J52" s="39" t="s">
        <v>215</v>
      </c>
      <c r="K52" s="40">
        <v>64</v>
      </c>
      <c r="L52" s="40">
        <v>2.9</v>
      </c>
      <c r="M52" s="39" t="s">
        <v>19</v>
      </c>
      <c r="N52" s="42">
        <v>19</v>
      </c>
      <c r="O52" s="39" t="s">
        <v>217</v>
      </c>
      <c r="P52" s="40">
        <v>19</v>
      </c>
      <c r="Q52" s="40">
        <v>0</v>
      </c>
      <c r="R52" s="44">
        <v>4.3600000000000003</v>
      </c>
      <c r="S52" s="44">
        <v>1023.7000274658203</v>
      </c>
      <c r="T52" s="42">
        <v>1</v>
      </c>
      <c r="U52" s="42">
        <v>2</v>
      </c>
    </row>
    <row r="53" spans="1:21" x14ac:dyDescent="0.25">
      <c r="A53" s="39" t="s">
        <v>39</v>
      </c>
      <c r="B53" s="39" t="s">
        <v>163</v>
      </c>
      <c r="C53" s="39">
        <f>VLOOKUP(B53,Stations!C$1:D$27,2,)</f>
        <v>4408020</v>
      </c>
      <c r="D53" s="39" t="s">
        <v>65</v>
      </c>
      <c r="E53" s="42">
        <v>3.27</v>
      </c>
      <c r="F53" s="39" t="s">
        <v>152</v>
      </c>
      <c r="G53" s="40">
        <v>712305</v>
      </c>
      <c r="H53" s="40">
        <v>2107206</v>
      </c>
      <c r="I53" s="41">
        <v>45846</v>
      </c>
      <c r="J53" s="39" t="s">
        <v>215</v>
      </c>
      <c r="K53" s="40">
        <v>64</v>
      </c>
      <c r="L53" s="40">
        <v>2.9</v>
      </c>
      <c r="M53" s="39" t="s">
        <v>220</v>
      </c>
      <c r="N53" s="42">
        <v>28</v>
      </c>
      <c r="O53" s="39" t="s">
        <v>217</v>
      </c>
      <c r="P53" s="40">
        <v>28</v>
      </c>
      <c r="Q53" s="40">
        <v>0</v>
      </c>
      <c r="R53" s="44">
        <v>10.08</v>
      </c>
      <c r="S53" s="44">
        <v>1508.6000061035156</v>
      </c>
      <c r="T53" s="39" t="s">
        <v>134</v>
      </c>
      <c r="U53" s="39" t="s">
        <v>134</v>
      </c>
    </row>
    <row r="54" spans="1:21" x14ac:dyDescent="0.25">
      <c r="A54" s="39" t="s">
        <v>39</v>
      </c>
      <c r="B54" s="39" t="s">
        <v>163</v>
      </c>
      <c r="C54" s="39">
        <f>VLOOKUP(B54,Stations!C$1:D$27,2,)</f>
        <v>4408020</v>
      </c>
      <c r="D54" s="39" t="s">
        <v>65</v>
      </c>
      <c r="E54" s="42">
        <v>3.27</v>
      </c>
      <c r="F54" s="39" t="s">
        <v>152</v>
      </c>
      <c r="G54" s="40">
        <v>712305</v>
      </c>
      <c r="H54" s="40">
        <v>2107206</v>
      </c>
      <c r="I54" s="41">
        <v>45846</v>
      </c>
      <c r="J54" s="39" t="s">
        <v>215</v>
      </c>
      <c r="K54" s="40">
        <v>64</v>
      </c>
      <c r="L54" s="40">
        <v>2.9</v>
      </c>
      <c r="M54" s="39" t="s">
        <v>14</v>
      </c>
      <c r="N54" s="42">
        <v>96</v>
      </c>
      <c r="O54" s="39" t="s">
        <v>217</v>
      </c>
      <c r="P54" s="40">
        <v>96</v>
      </c>
      <c r="Q54" s="40">
        <v>0</v>
      </c>
      <c r="R54" s="44">
        <v>58.89</v>
      </c>
      <c r="S54" s="44">
        <v>5172.39990234375</v>
      </c>
      <c r="T54" s="42">
        <v>3</v>
      </c>
      <c r="U54" s="42">
        <v>5</v>
      </c>
    </row>
    <row r="55" spans="1:21" x14ac:dyDescent="0.25">
      <c r="A55" s="39" t="s">
        <v>39</v>
      </c>
      <c r="B55" s="39" t="s">
        <v>165</v>
      </c>
      <c r="C55" s="39">
        <f>VLOOKUP(B55,Stations!C$1:D$27,2,)</f>
        <v>4408006</v>
      </c>
      <c r="D55" s="39" t="s">
        <v>75</v>
      </c>
      <c r="E55" s="42">
        <v>3.41</v>
      </c>
      <c r="F55" s="39" t="s">
        <v>134</v>
      </c>
      <c r="G55" s="40">
        <v>717000</v>
      </c>
      <c r="H55" s="40">
        <v>2100374</v>
      </c>
      <c r="I55" s="41">
        <v>45825</v>
      </c>
      <c r="J55" s="39" t="s">
        <v>215</v>
      </c>
      <c r="K55" s="40">
        <v>54</v>
      </c>
      <c r="L55" s="40">
        <v>2.7</v>
      </c>
      <c r="M55" s="39" t="s">
        <v>19</v>
      </c>
      <c r="N55" s="42">
        <v>35</v>
      </c>
      <c r="O55" s="39" t="s">
        <v>217</v>
      </c>
      <c r="P55" s="40">
        <v>35</v>
      </c>
      <c r="Q55" s="40">
        <v>0</v>
      </c>
      <c r="R55" s="44">
        <v>12.69</v>
      </c>
      <c r="S55" s="44">
        <v>2400.5000305175781</v>
      </c>
      <c r="T55" s="42">
        <v>3</v>
      </c>
      <c r="U55" s="42">
        <v>3</v>
      </c>
    </row>
    <row r="56" spans="1:21" x14ac:dyDescent="0.25">
      <c r="A56" s="39" t="s">
        <v>39</v>
      </c>
      <c r="B56" s="39" t="s">
        <v>165</v>
      </c>
      <c r="C56" s="39">
        <f>VLOOKUP(B56,Stations!C$1:D$27,2,)</f>
        <v>4408006</v>
      </c>
      <c r="D56" s="39" t="s">
        <v>75</v>
      </c>
      <c r="E56" s="42">
        <v>3.41</v>
      </c>
      <c r="F56" s="39" t="s">
        <v>134</v>
      </c>
      <c r="G56" s="40">
        <v>717000</v>
      </c>
      <c r="H56" s="40">
        <v>2100374</v>
      </c>
      <c r="I56" s="41">
        <v>45825</v>
      </c>
      <c r="J56" s="39" t="s">
        <v>215</v>
      </c>
      <c r="K56" s="40">
        <v>54</v>
      </c>
      <c r="L56" s="40">
        <v>2.7</v>
      </c>
      <c r="M56" s="39" t="s">
        <v>220</v>
      </c>
      <c r="N56" s="42">
        <v>4</v>
      </c>
      <c r="O56" s="39" t="s">
        <v>217</v>
      </c>
      <c r="P56" s="40">
        <v>4</v>
      </c>
      <c r="Q56" s="40">
        <v>0</v>
      </c>
      <c r="R56" s="44">
        <v>3.84</v>
      </c>
      <c r="S56" s="44">
        <v>274.30000305175781</v>
      </c>
      <c r="T56" s="39" t="s">
        <v>134</v>
      </c>
      <c r="U56" s="39" t="s">
        <v>134</v>
      </c>
    </row>
    <row r="57" spans="1:21" x14ac:dyDescent="0.25">
      <c r="A57" s="39" t="s">
        <v>39</v>
      </c>
      <c r="B57" s="39" t="s">
        <v>165</v>
      </c>
      <c r="C57" s="39">
        <f>VLOOKUP(B57,Stations!C$1:D$27,2,)</f>
        <v>4408006</v>
      </c>
      <c r="D57" s="39" t="s">
        <v>75</v>
      </c>
      <c r="E57" s="42">
        <v>3.41</v>
      </c>
      <c r="F57" s="39" t="s">
        <v>134</v>
      </c>
      <c r="G57" s="40">
        <v>717000</v>
      </c>
      <c r="H57" s="40">
        <v>2100374</v>
      </c>
      <c r="I57" s="41">
        <v>45825</v>
      </c>
      <c r="J57" s="39" t="s">
        <v>215</v>
      </c>
      <c r="K57" s="40">
        <v>54</v>
      </c>
      <c r="L57" s="40">
        <v>2.7</v>
      </c>
      <c r="M57" s="39" t="s">
        <v>14</v>
      </c>
      <c r="N57" s="42">
        <v>13</v>
      </c>
      <c r="O57" s="39" t="s">
        <v>217</v>
      </c>
      <c r="P57" s="40">
        <v>13</v>
      </c>
      <c r="Q57" s="40">
        <v>0</v>
      </c>
      <c r="R57" s="44">
        <v>10.63</v>
      </c>
      <c r="S57" s="44">
        <v>891.60003662109375</v>
      </c>
      <c r="T57" s="42">
        <v>0.1</v>
      </c>
      <c r="U57" s="42">
        <v>2</v>
      </c>
    </row>
    <row r="58" spans="1:21" x14ac:dyDescent="0.25">
      <c r="A58" s="39" t="s">
        <v>39</v>
      </c>
      <c r="B58" s="39" t="s">
        <v>77</v>
      </c>
      <c r="C58" s="39">
        <f>VLOOKUP(B58,Stations!C$1:D$27,2,)</f>
        <v>4408013</v>
      </c>
      <c r="D58" s="39" t="s">
        <v>75</v>
      </c>
      <c r="E58" s="42">
        <v>2.96</v>
      </c>
      <c r="F58" s="39" t="s">
        <v>134</v>
      </c>
      <c r="G58" s="40">
        <v>712633</v>
      </c>
      <c r="H58" s="40">
        <v>2100803</v>
      </c>
      <c r="I58" s="41">
        <v>45825</v>
      </c>
      <c r="J58" s="39" t="s">
        <v>215</v>
      </c>
      <c r="K58" s="40">
        <v>50</v>
      </c>
      <c r="L58" s="40">
        <v>2.1</v>
      </c>
      <c r="M58" s="39" t="s">
        <v>220</v>
      </c>
      <c r="N58" s="42">
        <v>4</v>
      </c>
      <c r="O58" s="39" t="s">
        <v>217</v>
      </c>
      <c r="P58" s="40">
        <v>4</v>
      </c>
      <c r="Q58" s="40">
        <v>0</v>
      </c>
      <c r="R58" s="44">
        <v>1.62</v>
      </c>
      <c r="S58" s="44">
        <v>380.99998474121094</v>
      </c>
      <c r="T58" s="39" t="s">
        <v>134</v>
      </c>
      <c r="U58" s="39" t="s">
        <v>134</v>
      </c>
    </row>
    <row r="59" spans="1:21" x14ac:dyDescent="0.25">
      <c r="A59" s="39" t="s">
        <v>39</v>
      </c>
      <c r="B59" s="39" t="s">
        <v>77</v>
      </c>
      <c r="C59" s="39">
        <f>VLOOKUP(B59,Stations!C$1:D$27,2,)</f>
        <v>4408013</v>
      </c>
      <c r="D59" s="39" t="s">
        <v>75</v>
      </c>
      <c r="E59" s="42">
        <v>2.96</v>
      </c>
      <c r="F59" s="39" t="s">
        <v>134</v>
      </c>
      <c r="G59" s="40">
        <v>712633</v>
      </c>
      <c r="H59" s="40">
        <v>2100803</v>
      </c>
      <c r="I59" s="41">
        <v>45825</v>
      </c>
      <c r="J59" s="39" t="s">
        <v>215</v>
      </c>
      <c r="K59" s="40">
        <v>50</v>
      </c>
      <c r="L59" s="40">
        <v>2.1</v>
      </c>
      <c r="M59" s="39" t="s">
        <v>19</v>
      </c>
      <c r="N59" s="42">
        <v>9</v>
      </c>
      <c r="O59" s="39" t="s">
        <v>217</v>
      </c>
      <c r="P59" s="40">
        <v>9</v>
      </c>
      <c r="Q59" s="40">
        <v>0</v>
      </c>
      <c r="R59" s="44">
        <v>6.76</v>
      </c>
      <c r="S59" s="44">
        <v>857.09999084472656</v>
      </c>
      <c r="T59" s="42">
        <v>2</v>
      </c>
      <c r="U59" s="42">
        <v>2</v>
      </c>
    </row>
    <row r="60" spans="1:21" x14ac:dyDescent="0.25">
      <c r="A60" s="39" t="s">
        <v>39</v>
      </c>
      <c r="B60" s="39" t="s">
        <v>77</v>
      </c>
      <c r="C60" s="39">
        <f>VLOOKUP(B60,Stations!C$1:D$27,2,)</f>
        <v>4408013</v>
      </c>
      <c r="D60" s="39" t="s">
        <v>75</v>
      </c>
      <c r="E60" s="42">
        <v>2.96</v>
      </c>
      <c r="F60" s="39" t="s">
        <v>134</v>
      </c>
      <c r="G60" s="40">
        <v>712633</v>
      </c>
      <c r="H60" s="40">
        <v>2100803</v>
      </c>
      <c r="I60" s="41">
        <v>45825</v>
      </c>
      <c r="J60" s="39" t="s">
        <v>215</v>
      </c>
      <c r="K60" s="40">
        <v>50</v>
      </c>
      <c r="L60" s="40">
        <v>2.1</v>
      </c>
      <c r="M60" s="39" t="s">
        <v>14</v>
      </c>
      <c r="N60" s="42">
        <v>47</v>
      </c>
      <c r="O60" s="39" t="s">
        <v>217</v>
      </c>
      <c r="P60" s="40">
        <v>47</v>
      </c>
      <c r="Q60" s="40">
        <v>0</v>
      </c>
      <c r="R60" s="44">
        <v>29.62</v>
      </c>
      <c r="S60" s="44">
        <v>4476.199951171875</v>
      </c>
      <c r="T60" s="42">
        <v>2</v>
      </c>
      <c r="U60" s="42">
        <v>5</v>
      </c>
    </row>
    <row r="61" spans="1:21" x14ac:dyDescent="0.25">
      <c r="A61" s="39" t="s">
        <v>39</v>
      </c>
      <c r="B61" s="39" t="s">
        <v>77</v>
      </c>
      <c r="C61" s="39">
        <f>VLOOKUP(B61,Stations!C$1:D$27,2,)</f>
        <v>4408013</v>
      </c>
      <c r="D61" s="39" t="s">
        <v>75</v>
      </c>
      <c r="E61" s="42">
        <v>2.96</v>
      </c>
      <c r="F61" s="39" t="s">
        <v>134</v>
      </c>
      <c r="G61" s="40">
        <v>712633</v>
      </c>
      <c r="H61" s="40">
        <v>2100803</v>
      </c>
      <c r="I61" s="41">
        <v>45825</v>
      </c>
      <c r="J61" s="39" t="s">
        <v>215</v>
      </c>
      <c r="K61" s="40">
        <v>50</v>
      </c>
      <c r="L61" s="40">
        <v>2.1</v>
      </c>
      <c r="M61" s="39" t="s">
        <v>219</v>
      </c>
      <c r="N61" s="42">
        <v>4</v>
      </c>
      <c r="O61" s="39" t="s">
        <v>217</v>
      </c>
      <c r="P61" s="40">
        <v>4</v>
      </c>
      <c r="Q61" s="40">
        <v>0</v>
      </c>
      <c r="R61" s="44">
        <v>2.67</v>
      </c>
      <c r="S61" s="44">
        <v>380.99998474121094</v>
      </c>
      <c r="T61" s="42">
        <v>1</v>
      </c>
      <c r="U61" s="42">
        <v>1</v>
      </c>
    </row>
    <row r="62" spans="1:21" x14ac:dyDescent="0.25">
      <c r="A62" s="39" t="s">
        <v>39</v>
      </c>
      <c r="B62" s="39" t="s">
        <v>169</v>
      </c>
      <c r="C62" s="39">
        <f>VLOOKUP(B62,Stations!C$1:D$27,2,)</f>
        <v>4408014</v>
      </c>
      <c r="D62" s="39" t="s">
        <v>75</v>
      </c>
      <c r="E62" s="42">
        <v>3.97</v>
      </c>
      <c r="F62" s="39" t="s">
        <v>159</v>
      </c>
      <c r="G62" s="40">
        <v>714445</v>
      </c>
      <c r="H62" s="40">
        <v>2100160</v>
      </c>
      <c r="I62" s="41">
        <v>45825</v>
      </c>
      <c r="J62" s="39" t="s">
        <v>215</v>
      </c>
      <c r="K62" s="40">
        <v>60</v>
      </c>
      <c r="L62" s="40">
        <v>3.2</v>
      </c>
      <c r="M62" s="39" t="s">
        <v>221</v>
      </c>
      <c r="N62" s="42">
        <v>76</v>
      </c>
      <c r="O62" s="39" t="s">
        <v>217</v>
      </c>
      <c r="P62" s="40">
        <v>76</v>
      </c>
      <c r="Q62" s="40">
        <v>0</v>
      </c>
      <c r="R62" s="44">
        <v>14.11</v>
      </c>
      <c r="S62" s="44">
        <v>3958.2998657226563</v>
      </c>
      <c r="T62" s="42">
        <v>3</v>
      </c>
      <c r="U62" s="42">
        <v>3</v>
      </c>
    </row>
    <row r="63" spans="1:21" x14ac:dyDescent="0.25">
      <c r="A63" s="39" t="s">
        <v>39</v>
      </c>
      <c r="B63" s="39" t="s">
        <v>169</v>
      </c>
      <c r="C63" s="39">
        <f>VLOOKUP(B63,Stations!C$1:D$27,2,)</f>
        <v>4408014</v>
      </c>
      <c r="D63" s="39" t="s">
        <v>75</v>
      </c>
      <c r="E63" s="42">
        <v>3.97</v>
      </c>
      <c r="F63" s="39" t="s">
        <v>159</v>
      </c>
      <c r="G63" s="40">
        <v>714445</v>
      </c>
      <c r="H63" s="40">
        <v>2100160</v>
      </c>
      <c r="I63" s="41">
        <v>45825</v>
      </c>
      <c r="J63" s="39" t="s">
        <v>215</v>
      </c>
      <c r="K63" s="40">
        <v>60</v>
      </c>
      <c r="L63" s="40">
        <v>3.2</v>
      </c>
      <c r="M63" s="39" t="s">
        <v>19</v>
      </c>
      <c r="N63" s="42">
        <v>17</v>
      </c>
      <c r="O63" s="39" t="s">
        <v>217</v>
      </c>
      <c r="P63" s="40">
        <v>17</v>
      </c>
      <c r="Q63" s="40">
        <v>0</v>
      </c>
      <c r="R63" s="44">
        <v>8.44</v>
      </c>
      <c r="S63" s="44">
        <v>885.40000915527344</v>
      </c>
      <c r="T63" s="42">
        <v>2</v>
      </c>
      <c r="U63" s="42">
        <v>2</v>
      </c>
    </row>
    <row r="64" spans="1:21" x14ac:dyDescent="0.25">
      <c r="A64" s="39" t="s">
        <v>39</v>
      </c>
      <c r="B64" s="39" t="s">
        <v>169</v>
      </c>
      <c r="C64" s="39">
        <f>VLOOKUP(B64,Stations!C$1:D$27,2,)</f>
        <v>4408014</v>
      </c>
      <c r="D64" s="39" t="s">
        <v>75</v>
      </c>
      <c r="E64" s="42">
        <v>3.97</v>
      </c>
      <c r="F64" s="39" t="s">
        <v>159</v>
      </c>
      <c r="G64" s="40">
        <v>714445</v>
      </c>
      <c r="H64" s="40">
        <v>2100160</v>
      </c>
      <c r="I64" s="41">
        <v>45825</v>
      </c>
      <c r="J64" s="39" t="s">
        <v>215</v>
      </c>
      <c r="K64" s="40">
        <v>60</v>
      </c>
      <c r="L64" s="40">
        <v>3.2</v>
      </c>
      <c r="M64" s="39" t="s">
        <v>218</v>
      </c>
      <c r="N64" s="42">
        <v>1</v>
      </c>
      <c r="O64" s="39" t="s">
        <v>217</v>
      </c>
      <c r="P64" s="40">
        <v>1</v>
      </c>
      <c r="Q64" s="40">
        <v>0</v>
      </c>
      <c r="R64" s="44">
        <v>0.68</v>
      </c>
      <c r="S64" s="44">
        <v>52.100000381469727</v>
      </c>
      <c r="T64" s="42">
        <v>0.1</v>
      </c>
      <c r="U64" s="42">
        <v>0.1</v>
      </c>
    </row>
    <row r="65" spans="1:21" x14ac:dyDescent="0.25">
      <c r="A65" s="39" t="s">
        <v>39</v>
      </c>
      <c r="B65" s="39" t="s">
        <v>169</v>
      </c>
      <c r="C65" s="39">
        <f>VLOOKUP(B65,Stations!C$1:D$27,2,)</f>
        <v>4408014</v>
      </c>
      <c r="D65" s="39" t="s">
        <v>75</v>
      </c>
      <c r="E65" s="42">
        <v>3.97</v>
      </c>
      <c r="F65" s="39" t="s">
        <v>159</v>
      </c>
      <c r="G65" s="40">
        <v>714445</v>
      </c>
      <c r="H65" s="40">
        <v>2100160</v>
      </c>
      <c r="I65" s="41">
        <v>45825</v>
      </c>
      <c r="J65" s="39" t="s">
        <v>215</v>
      </c>
      <c r="K65" s="40">
        <v>60</v>
      </c>
      <c r="L65" s="40">
        <v>3.2</v>
      </c>
      <c r="M65" s="39" t="s">
        <v>219</v>
      </c>
      <c r="N65" s="42">
        <v>24</v>
      </c>
      <c r="O65" s="39" t="s">
        <v>217</v>
      </c>
      <c r="P65" s="40">
        <v>24</v>
      </c>
      <c r="Q65" s="40">
        <v>0</v>
      </c>
      <c r="R65" s="44">
        <v>9.74</v>
      </c>
      <c r="S65" s="44">
        <v>1250</v>
      </c>
      <c r="T65" s="42">
        <v>2</v>
      </c>
      <c r="U65" s="42">
        <v>1</v>
      </c>
    </row>
    <row r="66" spans="1:21" x14ac:dyDescent="0.25">
      <c r="A66" s="39" t="s">
        <v>39</v>
      </c>
      <c r="B66" s="39" t="s">
        <v>169</v>
      </c>
      <c r="C66" s="39">
        <f>VLOOKUP(B66,Stations!C$1:D$27,2,)</f>
        <v>4408014</v>
      </c>
      <c r="D66" s="39" t="s">
        <v>75</v>
      </c>
      <c r="E66" s="42">
        <v>3.97</v>
      </c>
      <c r="F66" s="39" t="s">
        <v>159</v>
      </c>
      <c r="G66" s="40">
        <v>714445</v>
      </c>
      <c r="H66" s="40">
        <v>2100160</v>
      </c>
      <c r="I66" s="41">
        <v>45825</v>
      </c>
      <c r="J66" s="39" t="s">
        <v>215</v>
      </c>
      <c r="K66" s="40">
        <v>60</v>
      </c>
      <c r="L66" s="40">
        <v>3.2</v>
      </c>
      <c r="M66" s="39" t="s">
        <v>220</v>
      </c>
      <c r="N66" s="42">
        <v>3</v>
      </c>
      <c r="O66" s="39" t="s">
        <v>217</v>
      </c>
      <c r="P66" s="40">
        <v>3</v>
      </c>
      <c r="Q66" s="40">
        <v>0</v>
      </c>
      <c r="R66" s="44">
        <v>2.97</v>
      </c>
      <c r="S66" s="44">
        <v>156.30000114440918</v>
      </c>
      <c r="T66" s="39" t="s">
        <v>134</v>
      </c>
      <c r="U66" s="39" t="s">
        <v>134</v>
      </c>
    </row>
    <row r="67" spans="1:21" x14ac:dyDescent="0.25">
      <c r="A67" s="39" t="s">
        <v>39</v>
      </c>
      <c r="B67" s="39" t="s">
        <v>169</v>
      </c>
      <c r="C67" s="39">
        <f>VLOOKUP(B67,Stations!C$1:D$27,2,)</f>
        <v>4408014</v>
      </c>
      <c r="D67" s="39" t="s">
        <v>75</v>
      </c>
      <c r="E67" s="42">
        <v>3.97</v>
      </c>
      <c r="F67" s="39" t="s">
        <v>159</v>
      </c>
      <c r="G67" s="40">
        <v>714445</v>
      </c>
      <c r="H67" s="40">
        <v>2100160</v>
      </c>
      <c r="I67" s="41">
        <v>45825</v>
      </c>
      <c r="J67" s="39" t="s">
        <v>215</v>
      </c>
      <c r="K67" s="40">
        <v>60</v>
      </c>
      <c r="L67" s="40">
        <v>3.2</v>
      </c>
      <c r="M67" s="39" t="s">
        <v>14</v>
      </c>
      <c r="N67" s="42">
        <v>22</v>
      </c>
      <c r="O67" s="39" t="s">
        <v>217</v>
      </c>
      <c r="P67" s="40">
        <v>22</v>
      </c>
      <c r="Q67" s="40">
        <v>0</v>
      </c>
      <c r="R67" s="44">
        <v>21.15</v>
      </c>
      <c r="S67" s="44">
        <v>1145.8000183105469</v>
      </c>
      <c r="T67" s="42">
        <v>1</v>
      </c>
      <c r="U67" s="42">
        <v>3</v>
      </c>
    </row>
    <row r="68" spans="1:21" x14ac:dyDescent="0.25">
      <c r="A68" s="39" t="s">
        <v>39</v>
      </c>
      <c r="B68" s="39" t="s">
        <v>183</v>
      </c>
      <c r="C68" s="39">
        <f>VLOOKUP(B68,Stations!C$1:D$27,2,)</f>
        <v>4408002</v>
      </c>
      <c r="D68" s="39" t="s">
        <v>84</v>
      </c>
      <c r="E68" s="42">
        <v>3.28</v>
      </c>
      <c r="F68" s="39" t="s">
        <v>134</v>
      </c>
      <c r="G68" s="40">
        <v>721626</v>
      </c>
      <c r="H68" s="40">
        <v>2109668</v>
      </c>
      <c r="I68" s="41">
        <v>45832</v>
      </c>
      <c r="J68" s="39" t="s">
        <v>215</v>
      </c>
      <c r="K68" s="40">
        <v>52</v>
      </c>
      <c r="L68" s="40">
        <v>1.4</v>
      </c>
      <c r="M68" s="39" t="s">
        <v>14</v>
      </c>
      <c r="N68" s="42">
        <v>109</v>
      </c>
      <c r="O68" s="39" t="s">
        <v>217</v>
      </c>
      <c r="P68" s="40">
        <v>109</v>
      </c>
      <c r="Q68" s="40">
        <v>0</v>
      </c>
      <c r="R68" s="44">
        <v>286.68</v>
      </c>
      <c r="S68" s="44">
        <v>14972.5</v>
      </c>
      <c r="T68" s="42">
        <v>5</v>
      </c>
      <c r="U68" s="42">
        <v>5</v>
      </c>
    </row>
    <row r="69" spans="1:21" x14ac:dyDescent="0.25">
      <c r="A69" s="39" t="s">
        <v>39</v>
      </c>
      <c r="B69" s="39" t="s">
        <v>176</v>
      </c>
      <c r="C69" s="39">
        <f>VLOOKUP(B69,Stations!C$1:D$27,2,)</f>
        <v>4012020</v>
      </c>
      <c r="D69" s="39" t="s">
        <v>84</v>
      </c>
      <c r="E69" s="42">
        <v>4.0599999999999996</v>
      </c>
      <c r="F69" s="39" t="s">
        <v>143</v>
      </c>
      <c r="G69" s="40">
        <v>729694</v>
      </c>
      <c r="H69" s="40">
        <v>2100009</v>
      </c>
      <c r="I69" s="41">
        <v>45813</v>
      </c>
      <c r="J69" s="39" t="s">
        <v>215</v>
      </c>
      <c r="K69" s="40">
        <v>70</v>
      </c>
      <c r="L69" s="40">
        <v>3.4</v>
      </c>
      <c r="M69" s="39" t="s">
        <v>220</v>
      </c>
      <c r="N69" s="42">
        <v>2</v>
      </c>
      <c r="O69" s="39" t="s">
        <v>217</v>
      </c>
      <c r="P69" s="40">
        <v>2</v>
      </c>
      <c r="Q69" s="40">
        <v>0</v>
      </c>
      <c r="R69" s="44">
        <v>1.6</v>
      </c>
      <c r="S69" s="44">
        <v>83.999996185302734</v>
      </c>
      <c r="T69" s="39" t="s">
        <v>134</v>
      </c>
      <c r="U69" s="39" t="s">
        <v>134</v>
      </c>
    </row>
    <row r="70" spans="1:21" x14ac:dyDescent="0.25">
      <c r="A70" s="39" t="s">
        <v>39</v>
      </c>
      <c r="B70" s="39" t="s">
        <v>176</v>
      </c>
      <c r="C70" s="39">
        <f>VLOOKUP(B70,Stations!C$1:D$27,2,)</f>
        <v>4012020</v>
      </c>
      <c r="D70" s="39" t="s">
        <v>84</v>
      </c>
      <c r="E70" s="42">
        <v>4.0599999999999996</v>
      </c>
      <c r="F70" s="39" t="s">
        <v>143</v>
      </c>
      <c r="G70" s="40">
        <v>729694</v>
      </c>
      <c r="H70" s="40">
        <v>2100009</v>
      </c>
      <c r="I70" s="41">
        <v>45813</v>
      </c>
      <c r="J70" s="39" t="s">
        <v>215</v>
      </c>
      <c r="K70" s="40">
        <v>70</v>
      </c>
      <c r="L70" s="40">
        <v>3.4</v>
      </c>
      <c r="M70" s="39" t="s">
        <v>221</v>
      </c>
      <c r="N70" s="42">
        <v>633</v>
      </c>
      <c r="O70" s="39" t="s">
        <v>217</v>
      </c>
      <c r="P70" s="40">
        <v>633</v>
      </c>
      <c r="Q70" s="40">
        <v>0</v>
      </c>
      <c r="R70" s="44">
        <v>61.22</v>
      </c>
      <c r="S70" s="44">
        <v>26596.59912109375</v>
      </c>
      <c r="T70" s="42">
        <v>5</v>
      </c>
      <c r="U70" s="42">
        <v>5</v>
      </c>
    </row>
    <row r="71" spans="1:21" x14ac:dyDescent="0.25">
      <c r="A71" s="39" t="s">
        <v>39</v>
      </c>
      <c r="B71" s="39" t="s">
        <v>176</v>
      </c>
      <c r="C71" s="39">
        <f>VLOOKUP(B71,Stations!C$1:D$27,2,)</f>
        <v>4012020</v>
      </c>
      <c r="D71" s="39" t="s">
        <v>84</v>
      </c>
      <c r="E71" s="42">
        <v>4.0599999999999996</v>
      </c>
      <c r="F71" s="39" t="s">
        <v>143</v>
      </c>
      <c r="G71" s="40">
        <v>729694</v>
      </c>
      <c r="H71" s="40">
        <v>2100009</v>
      </c>
      <c r="I71" s="41">
        <v>45813</v>
      </c>
      <c r="J71" s="39" t="s">
        <v>215</v>
      </c>
      <c r="K71" s="40">
        <v>70</v>
      </c>
      <c r="L71" s="40">
        <v>3.4</v>
      </c>
      <c r="M71" s="39" t="s">
        <v>219</v>
      </c>
      <c r="N71" s="42">
        <v>1</v>
      </c>
      <c r="O71" s="39" t="s">
        <v>217</v>
      </c>
      <c r="P71" s="40">
        <v>1</v>
      </c>
      <c r="Q71" s="40">
        <v>0</v>
      </c>
      <c r="R71" s="44">
        <v>0.38</v>
      </c>
      <c r="S71" s="44">
        <v>41.999998092651367</v>
      </c>
      <c r="T71" s="42">
        <v>0.1</v>
      </c>
      <c r="U71" s="42">
        <v>0.1</v>
      </c>
    </row>
    <row r="72" spans="1:21" x14ac:dyDescent="0.25">
      <c r="A72" s="39" t="s">
        <v>39</v>
      </c>
      <c r="B72" s="39" t="s">
        <v>180</v>
      </c>
      <c r="C72" s="39">
        <f>VLOOKUP(B72,Stations!C$1:D$27,2,)</f>
        <v>4408007</v>
      </c>
      <c r="D72" s="39" t="s">
        <v>84</v>
      </c>
      <c r="E72" s="42">
        <v>4.8</v>
      </c>
      <c r="F72" s="39" t="s">
        <v>134</v>
      </c>
      <c r="G72" s="40">
        <v>733107</v>
      </c>
      <c r="H72" s="40">
        <v>2093690</v>
      </c>
      <c r="I72" s="41">
        <v>45813</v>
      </c>
      <c r="J72" s="39" t="s">
        <v>215</v>
      </c>
      <c r="K72" s="40">
        <v>70</v>
      </c>
      <c r="L72" s="40">
        <v>6.5</v>
      </c>
      <c r="M72" s="39" t="s">
        <v>224</v>
      </c>
      <c r="N72" s="42">
        <v>11</v>
      </c>
      <c r="O72" s="39" t="s">
        <v>217</v>
      </c>
      <c r="P72" s="40">
        <v>11</v>
      </c>
      <c r="Q72" s="40">
        <v>0</v>
      </c>
      <c r="R72" s="44">
        <v>0.31</v>
      </c>
      <c r="S72" s="44">
        <v>241.80000305175781</v>
      </c>
      <c r="T72" s="42">
        <v>5</v>
      </c>
      <c r="U72" s="42">
        <v>1</v>
      </c>
    </row>
    <row r="73" spans="1:21" x14ac:dyDescent="0.25">
      <c r="A73" s="39" t="s">
        <v>39</v>
      </c>
      <c r="B73" s="39" t="s">
        <v>180</v>
      </c>
      <c r="C73" s="39">
        <f>VLOOKUP(B73,Stations!C$1:D$27,2,)</f>
        <v>4408007</v>
      </c>
      <c r="D73" s="39" t="s">
        <v>84</v>
      </c>
      <c r="E73" s="42">
        <v>4.8</v>
      </c>
      <c r="F73" s="39" t="s">
        <v>134</v>
      </c>
      <c r="G73" s="40">
        <v>733107</v>
      </c>
      <c r="H73" s="40">
        <v>2093690</v>
      </c>
      <c r="I73" s="41">
        <v>45813</v>
      </c>
      <c r="J73" s="39" t="s">
        <v>215</v>
      </c>
      <c r="K73" s="40">
        <v>70</v>
      </c>
      <c r="L73" s="40">
        <v>6.5</v>
      </c>
      <c r="M73" s="39" t="s">
        <v>221</v>
      </c>
      <c r="N73" s="42">
        <v>86</v>
      </c>
      <c r="O73" s="39" t="s">
        <v>217</v>
      </c>
      <c r="P73" s="40">
        <v>86</v>
      </c>
      <c r="Q73" s="40">
        <v>0</v>
      </c>
      <c r="R73" s="44">
        <v>3.12</v>
      </c>
      <c r="S73" s="44">
        <v>1890.0999450683594</v>
      </c>
      <c r="T73" s="42">
        <v>1</v>
      </c>
      <c r="U73" s="42">
        <v>2</v>
      </c>
    </row>
    <row r="74" spans="1:21" x14ac:dyDescent="0.25">
      <c r="A74" s="39" t="s">
        <v>39</v>
      </c>
      <c r="B74" s="39" t="s">
        <v>180</v>
      </c>
      <c r="C74" s="39">
        <f>VLOOKUP(B74,Stations!C$1:D$27,2,)</f>
        <v>4408007</v>
      </c>
      <c r="D74" s="39" t="s">
        <v>84</v>
      </c>
      <c r="E74" s="42">
        <v>4.8</v>
      </c>
      <c r="F74" s="39" t="s">
        <v>134</v>
      </c>
      <c r="G74" s="40">
        <v>733107</v>
      </c>
      <c r="H74" s="40">
        <v>2093690</v>
      </c>
      <c r="I74" s="41">
        <v>45813</v>
      </c>
      <c r="J74" s="39" t="s">
        <v>215</v>
      </c>
      <c r="K74" s="40">
        <v>70</v>
      </c>
      <c r="L74" s="40">
        <v>6.5</v>
      </c>
      <c r="M74" s="39" t="s">
        <v>14</v>
      </c>
      <c r="N74" s="42">
        <v>10</v>
      </c>
      <c r="O74" s="39" t="s">
        <v>217</v>
      </c>
      <c r="P74" s="40">
        <v>10</v>
      </c>
      <c r="Q74" s="40">
        <v>0</v>
      </c>
      <c r="R74" s="44">
        <v>10.79</v>
      </c>
      <c r="S74" s="44">
        <v>219.79999542236328</v>
      </c>
      <c r="T74" s="42">
        <v>0.1</v>
      </c>
      <c r="U74" s="42">
        <v>1</v>
      </c>
    </row>
    <row r="75" spans="1:21" x14ac:dyDescent="0.25">
      <c r="A75" s="39" t="s">
        <v>39</v>
      </c>
      <c r="B75" s="39" t="s">
        <v>180</v>
      </c>
      <c r="C75" s="39">
        <f>VLOOKUP(B75,Stations!C$1:D$27,2,)</f>
        <v>4408007</v>
      </c>
      <c r="D75" s="39" t="s">
        <v>84</v>
      </c>
      <c r="E75" s="42">
        <v>4.8</v>
      </c>
      <c r="F75" s="39" t="s">
        <v>134</v>
      </c>
      <c r="G75" s="40">
        <v>733107</v>
      </c>
      <c r="H75" s="40">
        <v>2093690</v>
      </c>
      <c r="I75" s="41">
        <v>45813</v>
      </c>
      <c r="J75" s="39" t="s">
        <v>215</v>
      </c>
      <c r="K75" s="40">
        <v>70</v>
      </c>
      <c r="L75" s="40">
        <v>6.5</v>
      </c>
      <c r="M75" s="39" t="s">
        <v>19</v>
      </c>
      <c r="N75" s="42">
        <v>20</v>
      </c>
      <c r="O75" s="39" t="s">
        <v>217</v>
      </c>
      <c r="P75" s="40">
        <v>20</v>
      </c>
      <c r="Q75" s="40">
        <v>0</v>
      </c>
      <c r="R75" s="44">
        <v>3.03</v>
      </c>
      <c r="S75" s="44">
        <v>439.59999084472656</v>
      </c>
      <c r="T75" s="42">
        <v>1</v>
      </c>
      <c r="U75" s="42">
        <v>1</v>
      </c>
    </row>
    <row r="76" spans="1:21" x14ac:dyDescent="0.25">
      <c r="A76" s="39" t="s">
        <v>39</v>
      </c>
      <c r="B76" s="39" t="s">
        <v>180</v>
      </c>
      <c r="C76" s="39">
        <f>VLOOKUP(B76,Stations!C$1:D$27,2,)</f>
        <v>4408007</v>
      </c>
      <c r="D76" s="39" t="s">
        <v>84</v>
      </c>
      <c r="E76" s="42">
        <v>4.8</v>
      </c>
      <c r="F76" s="39" t="s">
        <v>134</v>
      </c>
      <c r="G76" s="40">
        <v>733107</v>
      </c>
      <c r="H76" s="40">
        <v>2093690</v>
      </c>
      <c r="I76" s="41">
        <v>45813</v>
      </c>
      <c r="J76" s="39" t="s">
        <v>215</v>
      </c>
      <c r="K76" s="40">
        <v>70</v>
      </c>
      <c r="L76" s="40">
        <v>6.5</v>
      </c>
      <c r="M76" s="39" t="s">
        <v>23</v>
      </c>
      <c r="N76" s="42">
        <v>1</v>
      </c>
      <c r="O76" s="39" t="s">
        <v>217</v>
      </c>
      <c r="P76" s="40">
        <v>1</v>
      </c>
      <c r="Q76" s="40">
        <v>0</v>
      </c>
      <c r="R76" s="44">
        <v>0.35</v>
      </c>
      <c r="S76" s="44">
        <v>22.000000476837158</v>
      </c>
      <c r="T76" s="42">
        <v>2</v>
      </c>
      <c r="U76" s="42">
        <v>1</v>
      </c>
    </row>
    <row r="77" spans="1:21" x14ac:dyDescent="0.25">
      <c r="A77" s="39" t="s">
        <v>39</v>
      </c>
      <c r="B77" s="39" t="s">
        <v>180</v>
      </c>
      <c r="C77" s="39">
        <f>VLOOKUP(B77,Stations!C$1:D$27,2,)</f>
        <v>4408007</v>
      </c>
      <c r="D77" s="39" t="s">
        <v>84</v>
      </c>
      <c r="E77" s="42">
        <v>4.8</v>
      </c>
      <c r="F77" s="39" t="s">
        <v>134</v>
      </c>
      <c r="G77" s="40">
        <v>733107</v>
      </c>
      <c r="H77" s="40">
        <v>2093690</v>
      </c>
      <c r="I77" s="41">
        <v>45813</v>
      </c>
      <c r="J77" s="39" t="s">
        <v>215</v>
      </c>
      <c r="K77" s="40">
        <v>70</v>
      </c>
      <c r="L77" s="40">
        <v>6.5</v>
      </c>
      <c r="M77" s="39" t="s">
        <v>220</v>
      </c>
      <c r="N77" s="42">
        <v>3</v>
      </c>
      <c r="O77" s="39" t="s">
        <v>217</v>
      </c>
      <c r="P77" s="40">
        <v>3</v>
      </c>
      <c r="Q77" s="40">
        <v>0</v>
      </c>
      <c r="R77" s="44">
        <v>0.66</v>
      </c>
      <c r="S77" s="44">
        <v>65.900001525878906</v>
      </c>
      <c r="T77" s="39" t="s">
        <v>134</v>
      </c>
      <c r="U77" s="39" t="s">
        <v>134</v>
      </c>
    </row>
    <row r="78" spans="1:21" x14ac:dyDescent="0.25">
      <c r="A78" s="39" t="s">
        <v>39</v>
      </c>
      <c r="B78" s="39" t="s">
        <v>180</v>
      </c>
      <c r="C78" s="39">
        <f>VLOOKUP(B78,Stations!C$1:D$27,2,)</f>
        <v>4408007</v>
      </c>
      <c r="D78" s="39" t="s">
        <v>84</v>
      </c>
      <c r="E78" s="42">
        <v>4.8</v>
      </c>
      <c r="F78" s="39" t="s">
        <v>134</v>
      </c>
      <c r="G78" s="40">
        <v>733107</v>
      </c>
      <c r="H78" s="40">
        <v>2093690</v>
      </c>
      <c r="I78" s="41">
        <v>45813</v>
      </c>
      <c r="J78" s="39" t="s">
        <v>215</v>
      </c>
      <c r="K78" s="40">
        <v>70</v>
      </c>
      <c r="L78" s="40">
        <v>6.5</v>
      </c>
      <c r="M78" s="39" t="s">
        <v>21</v>
      </c>
      <c r="N78" s="42">
        <v>2</v>
      </c>
      <c r="O78" s="39" t="s">
        <v>217</v>
      </c>
      <c r="P78" s="40">
        <v>2</v>
      </c>
      <c r="Q78" s="40">
        <v>0</v>
      </c>
      <c r="R78" s="44">
        <v>0.26</v>
      </c>
      <c r="S78" s="44">
        <v>44.000000953674316</v>
      </c>
      <c r="T78" s="42">
        <v>3</v>
      </c>
      <c r="U78" s="42">
        <v>1</v>
      </c>
    </row>
    <row r="79" spans="1:21" x14ac:dyDescent="0.25">
      <c r="A79" s="39" t="s">
        <v>39</v>
      </c>
      <c r="B79" s="39" t="s">
        <v>180</v>
      </c>
      <c r="C79" s="39">
        <f>VLOOKUP(B79,Stations!C$1:D$27,2,)</f>
        <v>4408007</v>
      </c>
      <c r="D79" s="39" t="s">
        <v>84</v>
      </c>
      <c r="E79" s="42">
        <v>4.8</v>
      </c>
      <c r="F79" s="39" t="s">
        <v>134</v>
      </c>
      <c r="G79" s="40">
        <v>733107</v>
      </c>
      <c r="H79" s="40">
        <v>2093690</v>
      </c>
      <c r="I79" s="41">
        <v>45813</v>
      </c>
      <c r="J79" s="39" t="s">
        <v>215</v>
      </c>
      <c r="K79" s="40">
        <v>70</v>
      </c>
      <c r="L79" s="40">
        <v>6.5</v>
      </c>
      <c r="M79" s="39" t="s">
        <v>219</v>
      </c>
      <c r="N79" s="42">
        <v>5</v>
      </c>
      <c r="O79" s="39" t="s">
        <v>217</v>
      </c>
      <c r="P79" s="40">
        <v>5</v>
      </c>
      <c r="Q79" s="40">
        <v>0</v>
      </c>
      <c r="R79" s="44">
        <v>0.31</v>
      </c>
      <c r="S79" s="44">
        <v>109.89999771118164</v>
      </c>
      <c r="T79" s="42">
        <v>0.1</v>
      </c>
      <c r="U79" s="42">
        <v>0.1</v>
      </c>
    </row>
    <row r="80" spans="1:21" x14ac:dyDescent="0.25">
      <c r="A80" s="39" t="s">
        <v>39</v>
      </c>
      <c r="B80" s="39" t="s">
        <v>180</v>
      </c>
      <c r="C80" s="39">
        <f>VLOOKUP(B80,Stations!C$1:D$27,2,)</f>
        <v>4408007</v>
      </c>
      <c r="D80" s="39" t="s">
        <v>84</v>
      </c>
      <c r="E80" s="42">
        <v>4.8</v>
      </c>
      <c r="F80" s="39" t="s">
        <v>134</v>
      </c>
      <c r="G80" s="40">
        <v>733107</v>
      </c>
      <c r="H80" s="40">
        <v>2093690</v>
      </c>
      <c r="I80" s="41">
        <v>45813</v>
      </c>
      <c r="J80" s="39" t="s">
        <v>215</v>
      </c>
      <c r="K80" s="40">
        <v>70</v>
      </c>
      <c r="L80" s="40">
        <v>6.5</v>
      </c>
      <c r="M80" s="39" t="s">
        <v>216</v>
      </c>
      <c r="N80" s="42">
        <v>11</v>
      </c>
      <c r="O80" s="39" t="s">
        <v>217</v>
      </c>
      <c r="P80" s="40">
        <v>11</v>
      </c>
      <c r="Q80" s="40">
        <v>0</v>
      </c>
      <c r="R80" s="44">
        <v>11.36</v>
      </c>
      <c r="S80" s="44">
        <v>241.80000305175781</v>
      </c>
      <c r="T80" s="42">
        <v>1</v>
      </c>
      <c r="U80" s="42">
        <v>1</v>
      </c>
    </row>
    <row r="81" spans="1:21" x14ac:dyDescent="0.25">
      <c r="A81" s="39" t="s">
        <v>39</v>
      </c>
      <c r="B81" s="39" t="s">
        <v>180</v>
      </c>
      <c r="C81" s="39">
        <f>VLOOKUP(B81,Stations!C$1:D$27,2,)</f>
        <v>4408007</v>
      </c>
      <c r="D81" s="39" t="s">
        <v>84</v>
      </c>
      <c r="E81" s="42">
        <v>4.8</v>
      </c>
      <c r="F81" s="39" t="s">
        <v>134</v>
      </c>
      <c r="G81" s="40">
        <v>733107</v>
      </c>
      <c r="H81" s="40">
        <v>2093690</v>
      </c>
      <c r="I81" s="41">
        <v>45813</v>
      </c>
      <c r="J81" s="39" t="s">
        <v>215</v>
      </c>
      <c r="K81" s="40">
        <v>70</v>
      </c>
      <c r="L81" s="40">
        <v>6.5</v>
      </c>
      <c r="M81" s="39" t="s">
        <v>218</v>
      </c>
      <c r="N81" s="42">
        <v>12</v>
      </c>
      <c r="O81" s="39" t="s">
        <v>217</v>
      </c>
      <c r="P81" s="40">
        <v>12</v>
      </c>
      <c r="Q81" s="40">
        <v>0</v>
      </c>
      <c r="R81" s="44">
        <v>2.77</v>
      </c>
      <c r="S81" s="44">
        <v>263.70000839233398</v>
      </c>
      <c r="T81" s="42">
        <v>1</v>
      </c>
      <c r="U81" s="42">
        <v>1</v>
      </c>
    </row>
    <row r="82" spans="1:21" x14ac:dyDescent="0.25">
      <c r="A82" s="39" t="s">
        <v>39</v>
      </c>
      <c r="B82" s="39" t="s">
        <v>186</v>
      </c>
      <c r="C82" s="39">
        <f>VLOOKUP(B82,Stations!C$1:D$27,2,)</f>
        <v>4408008</v>
      </c>
      <c r="D82" s="39" t="s">
        <v>84</v>
      </c>
      <c r="E82" s="42">
        <v>2.88</v>
      </c>
      <c r="F82" s="39" t="s">
        <v>134</v>
      </c>
      <c r="G82" s="40">
        <v>722534</v>
      </c>
      <c r="H82" s="40">
        <v>2107866</v>
      </c>
      <c r="I82" s="41">
        <v>45832</v>
      </c>
      <c r="J82" s="39" t="s">
        <v>215</v>
      </c>
      <c r="K82" s="40">
        <v>60</v>
      </c>
      <c r="L82" s="40">
        <v>3.6</v>
      </c>
      <c r="M82" s="39" t="s">
        <v>220</v>
      </c>
      <c r="N82" s="42">
        <v>1</v>
      </c>
      <c r="O82" s="39" t="s">
        <v>217</v>
      </c>
      <c r="P82" s="40">
        <v>1</v>
      </c>
      <c r="Q82" s="40">
        <v>0</v>
      </c>
      <c r="R82" s="44">
        <v>0.28000000000000003</v>
      </c>
      <c r="S82" s="44">
        <v>46.30000114440918</v>
      </c>
      <c r="T82" s="39" t="s">
        <v>134</v>
      </c>
      <c r="U82" s="39" t="s">
        <v>134</v>
      </c>
    </row>
    <row r="83" spans="1:21" x14ac:dyDescent="0.25">
      <c r="A83" s="39" t="s">
        <v>39</v>
      </c>
      <c r="B83" s="39" t="s">
        <v>186</v>
      </c>
      <c r="C83" s="39">
        <f>VLOOKUP(B83,Stations!C$1:D$27,2,)</f>
        <v>4408008</v>
      </c>
      <c r="D83" s="39" t="s">
        <v>84</v>
      </c>
      <c r="E83" s="42">
        <v>2.88</v>
      </c>
      <c r="F83" s="39" t="s">
        <v>134</v>
      </c>
      <c r="G83" s="40">
        <v>722534</v>
      </c>
      <c r="H83" s="40">
        <v>2107866</v>
      </c>
      <c r="I83" s="41">
        <v>45832</v>
      </c>
      <c r="J83" s="39" t="s">
        <v>215</v>
      </c>
      <c r="K83" s="40">
        <v>60</v>
      </c>
      <c r="L83" s="40">
        <v>3.6</v>
      </c>
      <c r="M83" s="39" t="s">
        <v>14</v>
      </c>
      <c r="N83" s="42">
        <v>70</v>
      </c>
      <c r="O83" s="39" t="s">
        <v>217</v>
      </c>
      <c r="P83" s="40">
        <v>70</v>
      </c>
      <c r="Q83" s="40">
        <v>0</v>
      </c>
      <c r="R83" s="44">
        <v>76.989999999999995</v>
      </c>
      <c r="S83" s="44">
        <v>3240.7000732421875</v>
      </c>
      <c r="T83" s="42">
        <v>3</v>
      </c>
      <c r="U83" s="42">
        <v>4</v>
      </c>
    </row>
    <row r="84" spans="1:21" x14ac:dyDescent="0.25">
      <c r="A84" s="39" t="s">
        <v>39</v>
      </c>
      <c r="B84" s="39" t="s">
        <v>186</v>
      </c>
      <c r="C84" s="39">
        <f>VLOOKUP(B84,Stations!C$1:D$27,2,)</f>
        <v>4408008</v>
      </c>
      <c r="D84" s="39" t="s">
        <v>84</v>
      </c>
      <c r="E84" s="42">
        <v>2.88</v>
      </c>
      <c r="F84" s="39" t="s">
        <v>134</v>
      </c>
      <c r="G84" s="40">
        <v>722534</v>
      </c>
      <c r="H84" s="40">
        <v>2107866</v>
      </c>
      <c r="I84" s="41">
        <v>45832</v>
      </c>
      <c r="J84" s="39" t="s">
        <v>215</v>
      </c>
      <c r="K84" s="40">
        <v>60</v>
      </c>
      <c r="L84" s="40">
        <v>3.6</v>
      </c>
      <c r="M84" s="39" t="s">
        <v>221</v>
      </c>
      <c r="N84" s="42">
        <v>152</v>
      </c>
      <c r="O84" s="39" t="s">
        <v>217</v>
      </c>
      <c r="P84" s="40">
        <v>152</v>
      </c>
      <c r="Q84" s="40">
        <v>0</v>
      </c>
      <c r="R84" s="44">
        <v>24.63</v>
      </c>
      <c r="S84" s="44">
        <v>7037.0001220703125</v>
      </c>
      <c r="T84" s="42">
        <v>4</v>
      </c>
      <c r="U84" s="42">
        <v>4</v>
      </c>
    </row>
    <row r="85" spans="1:21" x14ac:dyDescent="0.25">
      <c r="A85" s="39" t="s">
        <v>39</v>
      </c>
      <c r="B85" s="39" t="s">
        <v>179</v>
      </c>
      <c r="C85" s="39">
        <f>VLOOKUP(B85,Stations!C$1:D$27,2,)</f>
        <v>4408011</v>
      </c>
      <c r="D85" s="39" t="s">
        <v>84</v>
      </c>
      <c r="E85" s="42">
        <v>4.6399999999999997</v>
      </c>
      <c r="F85" s="39" t="s">
        <v>134</v>
      </c>
      <c r="G85" s="40">
        <v>731658</v>
      </c>
      <c r="H85" s="40">
        <v>2096854</v>
      </c>
      <c r="I85" s="41">
        <v>45813</v>
      </c>
      <c r="J85" s="39" t="s">
        <v>215</v>
      </c>
      <c r="K85" s="40">
        <v>76</v>
      </c>
      <c r="L85" s="40">
        <v>4.4000000000000004</v>
      </c>
      <c r="M85" s="39" t="s">
        <v>218</v>
      </c>
      <c r="N85" s="42">
        <v>6</v>
      </c>
      <c r="O85" s="39" t="s">
        <v>217</v>
      </c>
      <c r="P85" s="40">
        <v>6</v>
      </c>
      <c r="Q85" s="40">
        <v>0</v>
      </c>
      <c r="R85" s="44">
        <v>4.34</v>
      </c>
      <c r="S85" s="44">
        <v>179.40000534057617</v>
      </c>
      <c r="T85" s="42">
        <v>1</v>
      </c>
      <c r="U85" s="42">
        <v>1</v>
      </c>
    </row>
    <row r="86" spans="1:21" x14ac:dyDescent="0.25">
      <c r="A86" s="39" t="s">
        <v>39</v>
      </c>
      <c r="B86" s="39" t="s">
        <v>179</v>
      </c>
      <c r="C86" s="39">
        <f>VLOOKUP(B86,Stations!C$1:D$27,2,)</f>
        <v>4408011</v>
      </c>
      <c r="D86" s="39" t="s">
        <v>84</v>
      </c>
      <c r="E86" s="42">
        <v>4.6399999999999997</v>
      </c>
      <c r="F86" s="39" t="s">
        <v>134</v>
      </c>
      <c r="G86" s="40">
        <v>731658</v>
      </c>
      <c r="H86" s="40">
        <v>2096854</v>
      </c>
      <c r="I86" s="41">
        <v>45813</v>
      </c>
      <c r="J86" s="39" t="s">
        <v>215</v>
      </c>
      <c r="K86" s="40">
        <v>76</v>
      </c>
      <c r="L86" s="40">
        <v>4.4000000000000004</v>
      </c>
      <c r="M86" s="39" t="s">
        <v>14</v>
      </c>
      <c r="N86" s="42">
        <v>25</v>
      </c>
      <c r="O86" s="39" t="s">
        <v>217</v>
      </c>
      <c r="P86" s="40">
        <v>25</v>
      </c>
      <c r="Q86" s="40">
        <v>0</v>
      </c>
      <c r="R86" s="44">
        <v>58.76</v>
      </c>
      <c r="S86" s="44">
        <v>747.60002136230469</v>
      </c>
      <c r="T86" s="42">
        <v>3</v>
      </c>
      <c r="U86" s="42">
        <v>2</v>
      </c>
    </row>
    <row r="87" spans="1:21" x14ac:dyDescent="0.25">
      <c r="A87" s="39" t="s">
        <v>39</v>
      </c>
      <c r="B87" s="39" t="s">
        <v>179</v>
      </c>
      <c r="C87" s="39">
        <f>VLOOKUP(B87,Stations!C$1:D$27,2,)</f>
        <v>4408011</v>
      </c>
      <c r="D87" s="39" t="s">
        <v>84</v>
      </c>
      <c r="E87" s="42">
        <v>4.6399999999999997</v>
      </c>
      <c r="F87" s="39" t="s">
        <v>134</v>
      </c>
      <c r="G87" s="40">
        <v>731658</v>
      </c>
      <c r="H87" s="40">
        <v>2096854</v>
      </c>
      <c r="I87" s="41">
        <v>45813</v>
      </c>
      <c r="J87" s="39" t="s">
        <v>215</v>
      </c>
      <c r="K87" s="40">
        <v>76</v>
      </c>
      <c r="L87" s="40">
        <v>4.4000000000000004</v>
      </c>
      <c r="M87" s="39" t="s">
        <v>221</v>
      </c>
      <c r="N87" s="42">
        <v>205</v>
      </c>
      <c r="O87" s="39" t="s">
        <v>217</v>
      </c>
      <c r="P87" s="40">
        <v>205</v>
      </c>
      <c r="Q87" s="40">
        <v>0</v>
      </c>
      <c r="R87" s="44">
        <v>12.41</v>
      </c>
      <c r="S87" s="44">
        <v>6130.3997802734375</v>
      </c>
      <c r="T87" s="42">
        <v>3</v>
      </c>
      <c r="U87" s="42">
        <v>3</v>
      </c>
    </row>
    <row r="88" spans="1:21" x14ac:dyDescent="0.25">
      <c r="A88" s="39" t="s">
        <v>39</v>
      </c>
      <c r="B88" s="39" t="s">
        <v>179</v>
      </c>
      <c r="C88" s="39">
        <f>VLOOKUP(B88,Stations!C$1:D$27,2,)</f>
        <v>4408011</v>
      </c>
      <c r="D88" s="39" t="s">
        <v>84</v>
      </c>
      <c r="E88" s="42">
        <v>4.6399999999999997</v>
      </c>
      <c r="F88" s="39" t="s">
        <v>134</v>
      </c>
      <c r="G88" s="40">
        <v>731658</v>
      </c>
      <c r="H88" s="40">
        <v>2096854</v>
      </c>
      <c r="I88" s="41">
        <v>45813</v>
      </c>
      <c r="J88" s="39" t="s">
        <v>215</v>
      </c>
      <c r="K88" s="40">
        <v>76</v>
      </c>
      <c r="L88" s="40">
        <v>4.4000000000000004</v>
      </c>
      <c r="M88" s="39" t="s">
        <v>216</v>
      </c>
      <c r="N88" s="42">
        <v>4</v>
      </c>
      <c r="O88" s="39" t="s">
        <v>217</v>
      </c>
      <c r="P88" s="40">
        <v>4</v>
      </c>
      <c r="Q88" s="40">
        <v>0</v>
      </c>
      <c r="R88" s="44">
        <v>2.36</v>
      </c>
      <c r="S88" s="44">
        <v>119.60000038146973</v>
      </c>
      <c r="T88" s="42">
        <v>0.1</v>
      </c>
      <c r="U88" s="42">
        <v>1</v>
      </c>
    </row>
    <row r="89" spans="1:21" x14ac:dyDescent="0.25">
      <c r="A89" s="39" t="s">
        <v>39</v>
      </c>
      <c r="B89" s="39" t="s">
        <v>179</v>
      </c>
      <c r="C89" s="39">
        <f>VLOOKUP(B89,Stations!C$1:D$27,2,)</f>
        <v>4408011</v>
      </c>
      <c r="D89" s="39" t="s">
        <v>84</v>
      </c>
      <c r="E89" s="42">
        <v>4.6399999999999997</v>
      </c>
      <c r="F89" s="39" t="s">
        <v>134</v>
      </c>
      <c r="G89" s="40">
        <v>731658</v>
      </c>
      <c r="H89" s="40">
        <v>2096854</v>
      </c>
      <c r="I89" s="41">
        <v>45813</v>
      </c>
      <c r="J89" s="39" t="s">
        <v>215</v>
      </c>
      <c r="K89" s="40">
        <v>76</v>
      </c>
      <c r="L89" s="40">
        <v>4.4000000000000004</v>
      </c>
      <c r="M89" s="39" t="s">
        <v>19</v>
      </c>
      <c r="N89" s="42">
        <v>4</v>
      </c>
      <c r="O89" s="39" t="s">
        <v>217</v>
      </c>
      <c r="P89" s="40">
        <v>4</v>
      </c>
      <c r="Q89" s="40">
        <v>0</v>
      </c>
      <c r="R89" s="44">
        <v>0.6</v>
      </c>
      <c r="S89" s="44">
        <v>119.60000038146973</v>
      </c>
      <c r="T89" s="42">
        <v>0.1</v>
      </c>
      <c r="U89" s="42">
        <v>1</v>
      </c>
    </row>
    <row r="90" spans="1:21" x14ac:dyDescent="0.25">
      <c r="A90" s="39" t="s">
        <v>39</v>
      </c>
      <c r="B90" s="39" t="s">
        <v>179</v>
      </c>
      <c r="C90" s="39">
        <f>VLOOKUP(B90,Stations!C$1:D$27,2,)</f>
        <v>4408011</v>
      </c>
      <c r="D90" s="39" t="s">
        <v>84</v>
      </c>
      <c r="E90" s="42">
        <v>4.6399999999999997</v>
      </c>
      <c r="F90" s="39" t="s">
        <v>134</v>
      </c>
      <c r="G90" s="40">
        <v>731658</v>
      </c>
      <c r="H90" s="40">
        <v>2096854</v>
      </c>
      <c r="I90" s="41">
        <v>45813</v>
      </c>
      <c r="J90" s="39" t="s">
        <v>215</v>
      </c>
      <c r="K90" s="40">
        <v>76</v>
      </c>
      <c r="L90" s="40">
        <v>4.4000000000000004</v>
      </c>
      <c r="M90" s="39" t="s">
        <v>220</v>
      </c>
      <c r="N90" s="42">
        <v>3</v>
      </c>
      <c r="O90" s="39" t="s">
        <v>217</v>
      </c>
      <c r="P90" s="40">
        <v>3</v>
      </c>
      <c r="Q90" s="40">
        <v>0</v>
      </c>
      <c r="R90" s="44">
        <v>0.27</v>
      </c>
      <c r="S90" s="44">
        <v>89.700002670288086</v>
      </c>
      <c r="T90" s="39" t="s">
        <v>134</v>
      </c>
      <c r="U90" s="39" t="s">
        <v>134</v>
      </c>
    </row>
    <row r="91" spans="1:21" x14ac:dyDescent="0.25">
      <c r="A91" s="39" t="s">
        <v>39</v>
      </c>
      <c r="B91" s="39" t="s">
        <v>179</v>
      </c>
      <c r="C91" s="39">
        <f>VLOOKUP(B91,Stations!C$1:D$27,2,)</f>
        <v>4408011</v>
      </c>
      <c r="D91" s="39" t="s">
        <v>84</v>
      </c>
      <c r="E91" s="42">
        <v>4.6399999999999997</v>
      </c>
      <c r="F91" s="39" t="s">
        <v>134</v>
      </c>
      <c r="G91" s="40">
        <v>731658</v>
      </c>
      <c r="H91" s="40">
        <v>2096854</v>
      </c>
      <c r="I91" s="41">
        <v>45813</v>
      </c>
      <c r="J91" s="39" t="s">
        <v>215</v>
      </c>
      <c r="K91" s="40">
        <v>76</v>
      </c>
      <c r="L91" s="40">
        <v>4.4000000000000004</v>
      </c>
      <c r="M91" s="39" t="s">
        <v>219</v>
      </c>
      <c r="N91" s="42">
        <v>34</v>
      </c>
      <c r="O91" s="39" t="s">
        <v>217</v>
      </c>
      <c r="P91" s="40">
        <v>34</v>
      </c>
      <c r="Q91" s="40">
        <v>0</v>
      </c>
      <c r="R91" s="44">
        <v>3.53</v>
      </c>
      <c r="S91" s="44">
        <v>1016.6999816894531</v>
      </c>
      <c r="T91" s="42">
        <v>1</v>
      </c>
      <c r="U91" s="42">
        <v>1</v>
      </c>
    </row>
    <row r="92" spans="1:21" x14ac:dyDescent="0.25">
      <c r="A92" s="39" t="s">
        <v>39</v>
      </c>
      <c r="B92" s="39" t="s">
        <v>171</v>
      </c>
      <c r="C92" s="39">
        <f>VLOOKUP(B92,Stations!C$1:D$27,2,)</f>
        <v>4408009</v>
      </c>
      <c r="D92" s="39" t="s">
        <v>84</v>
      </c>
      <c r="E92" s="42">
        <v>3.83</v>
      </c>
      <c r="F92" s="39" t="s">
        <v>134</v>
      </c>
      <c r="G92" s="40">
        <v>725190</v>
      </c>
      <c r="H92" s="40">
        <v>2104079</v>
      </c>
      <c r="I92" s="41">
        <v>45832</v>
      </c>
      <c r="J92" s="39" t="s">
        <v>215</v>
      </c>
      <c r="K92" s="40">
        <v>65</v>
      </c>
      <c r="L92" s="40">
        <v>3.5</v>
      </c>
      <c r="M92" s="39" t="s">
        <v>219</v>
      </c>
      <c r="N92" s="42">
        <v>6</v>
      </c>
      <c r="O92" s="39" t="s">
        <v>217</v>
      </c>
      <c r="P92" s="40">
        <v>6</v>
      </c>
      <c r="Q92" s="40">
        <v>0</v>
      </c>
      <c r="R92" s="44">
        <v>1.93</v>
      </c>
      <c r="S92" s="44">
        <v>263.70000839233398</v>
      </c>
      <c r="T92" s="42">
        <v>1</v>
      </c>
      <c r="U92" s="42">
        <v>1</v>
      </c>
    </row>
    <row r="93" spans="1:21" x14ac:dyDescent="0.25">
      <c r="A93" s="39" t="s">
        <v>39</v>
      </c>
      <c r="B93" s="39" t="s">
        <v>171</v>
      </c>
      <c r="C93" s="39">
        <f>VLOOKUP(B93,Stations!C$1:D$27,2,)</f>
        <v>4408009</v>
      </c>
      <c r="D93" s="39" t="s">
        <v>84</v>
      </c>
      <c r="E93" s="42">
        <v>3.83</v>
      </c>
      <c r="F93" s="39" t="s">
        <v>134</v>
      </c>
      <c r="G93" s="40">
        <v>725190</v>
      </c>
      <c r="H93" s="40">
        <v>2104079</v>
      </c>
      <c r="I93" s="41">
        <v>45832</v>
      </c>
      <c r="J93" s="39" t="s">
        <v>215</v>
      </c>
      <c r="K93" s="40">
        <v>65</v>
      </c>
      <c r="L93" s="40">
        <v>3.5</v>
      </c>
      <c r="M93" s="39" t="s">
        <v>220</v>
      </c>
      <c r="N93" s="42">
        <v>4</v>
      </c>
      <c r="O93" s="39" t="s">
        <v>217</v>
      </c>
      <c r="P93" s="40">
        <v>4</v>
      </c>
      <c r="Q93" s="40">
        <v>0</v>
      </c>
      <c r="R93" s="44">
        <v>0.4</v>
      </c>
      <c r="S93" s="44">
        <v>175.79999923706055</v>
      </c>
      <c r="T93" s="39" t="s">
        <v>134</v>
      </c>
      <c r="U93" s="39" t="s">
        <v>134</v>
      </c>
    </row>
    <row r="94" spans="1:21" x14ac:dyDescent="0.25">
      <c r="A94" s="39" t="s">
        <v>39</v>
      </c>
      <c r="B94" s="39" t="s">
        <v>171</v>
      </c>
      <c r="C94" s="39">
        <f>VLOOKUP(B94,Stations!C$1:D$27,2,)</f>
        <v>4408009</v>
      </c>
      <c r="D94" s="39" t="s">
        <v>84</v>
      </c>
      <c r="E94" s="42">
        <v>3.83</v>
      </c>
      <c r="F94" s="39" t="s">
        <v>134</v>
      </c>
      <c r="G94" s="40">
        <v>725190</v>
      </c>
      <c r="H94" s="40">
        <v>2104079</v>
      </c>
      <c r="I94" s="41">
        <v>45832</v>
      </c>
      <c r="J94" s="39" t="s">
        <v>215</v>
      </c>
      <c r="K94" s="40">
        <v>65</v>
      </c>
      <c r="L94" s="40">
        <v>3.5</v>
      </c>
      <c r="M94" s="39" t="s">
        <v>14</v>
      </c>
      <c r="N94" s="42">
        <v>3</v>
      </c>
      <c r="O94" s="39" t="s">
        <v>217</v>
      </c>
      <c r="P94" s="40">
        <v>3</v>
      </c>
      <c r="Q94" s="40">
        <v>0</v>
      </c>
      <c r="R94" s="44">
        <v>0.35</v>
      </c>
      <c r="S94" s="44">
        <v>131.89999580383301</v>
      </c>
      <c r="T94" s="42">
        <v>0.1</v>
      </c>
      <c r="U94" s="42">
        <v>1</v>
      </c>
    </row>
    <row r="95" spans="1:21" x14ac:dyDescent="0.25">
      <c r="A95" s="39" t="s">
        <v>39</v>
      </c>
      <c r="B95" s="39" t="s">
        <v>171</v>
      </c>
      <c r="C95" s="39">
        <f>VLOOKUP(B95,Stations!C$1:D$27,2,)</f>
        <v>4408009</v>
      </c>
      <c r="D95" s="39" t="s">
        <v>84</v>
      </c>
      <c r="E95" s="42">
        <v>3.83</v>
      </c>
      <c r="F95" s="39" t="s">
        <v>134</v>
      </c>
      <c r="G95" s="40">
        <v>725190</v>
      </c>
      <c r="H95" s="40">
        <v>2104079</v>
      </c>
      <c r="I95" s="41">
        <v>45832</v>
      </c>
      <c r="J95" s="39" t="s">
        <v>215</v>
      </c>
      <c r="K95" s="40">
        <v>65</v>
      </c>
      <c r="L95" s="40">
        <v>3.5</v>
      </c>
      <c r="M95" s="39" t="s">
        <v>221</v>
      </c>
      <c r="N95" s="42">
        <v>222</v>
      </c>
      <c r="O95" s="39" t="s">
        <v>217</v>
      </c>
      <c r="P95" s="40">
        <v>222</v>
      </c>
      <c r="Q95" s="40">
        <v>0</v>
      </c>
      <c r="R95" s="44">
        <v>31.43</v>
      </c>
      <c r="S95" s="44">
        <v>9758.2000732421875</v>
      </c>
      <c r="T95" s="42">
        <v>4</v>
      </c>
      <c r="U95" s="42">
        <v>4</v>
      </c>
    </row>
    <row r="96" spans="1:21" x14ac:dyDescent="0.25">
      <c r="A96" s="39" t="s">
        <v>39</v>
      </c>
      <c r="B96" s="39" t="s">
        <v>174</v>
      </c>
      <c r="C96" s="39">
        <f>VLOOKUP(B96,Stations!C$1:D$27,2,)</f>
        <v>4408010</v>
      </c>
      <c r="D96" s="39" t="s">
        <v>84</v>
      </c>
      <c r="E96" s="42">
        <v>3.82</v>
      </c>
      <c r="F96" s="39" t="s">
        <v>134</v>
      </c>
      <c r="G96" s="40">
        <v>726191</v>
      </c>
      <c r="H96" s="40">
        <v>2102209</v>
      </c>
      <c r="I96" s="41">
        <v>45832</v>
      </c>
      <c r="J96" s="39" t="s">
        <v>215</v>
      </c>
      <c r="K96" s="40">
        <v>70</v>
      </c>
      <c r="L96" s="40">
        <v>3.3</v>
      </c>
      <c r="M96" s="39" t="s">
        <v>219</v>
      </c>
      <c r="N96" s="42">
        <v>8</v>
      </c>
      <c r="O96" s="39" t="s">
        <v>217</v>
      </c>
      <c r="P96" s="40">
        <v>8</v>
      </c>
      <c r="Q96" s="40">
        <v>0</v>
      </c>
      <c r="R96" s="44">
        <v>1.82</v>
      </c>
      <c r="S96" s="44">
        <v>346.30001068115234</v>
      </c>
      <c r="T96" s="42">
        <v>1</v>
      </c>
      <c r="U96" s="42">
        <v>1</v>
      </c>
    </row>
    <row r="97" spans="1:21" x14ac:dyDescent="0.25">
      <c r="A97" s="39" t="s">
        <v>39</v>
      </c>
      <c r="B97" s="39" t="s">
        <v>174</v>
      </c>
      <c r="C97" s="39">
        <f>VLOOKUP(B97,Stations!C$1:D$27,2,)</f>
        <v>4408010</v>
      </c>
      <c r="D97" s="39" t="s">
        <v>84</v>
      </c>
      <c r="E97" s="42">
        <v>3.82</v>
      </c>
      <c r="F97" s="39" t="s">
        <v>134</v>
      </c>
      <c r="G97" s="40">
        <v>726191</v>
      </c>
      <c r="H97" s="40">
        <v>2102209</v>
      </c>
      <c r="I97" s="41">
        <v>45832</v>
      </c>
      <c r="J97" s="39" t="s">
        <v>215</v>
      </c>
      <c r="K97" s="40">
        <v>70</v>
      </c>
      <c r="L97" s="40">
        <v>3.3</v>
      </c>
      <c r="M97" s="39" t="s">
        <v>14</v>
      </c>
      <c r="N97" s="42">
        <v>9</v>
      </c>
      <c r="O97" s="39" t="s">
        <v>217</v>
      </c>
      <c r="P97" s="40">
        <v>9</v>
      </c>
      <c r="Q97" s="40">
        <v>0</v>
      </c>
      <c r="R97" s="44">
        <v>16.149999999999999</v>
      </c>
      <c r="S97" s="44">
        <v>389.59999084472656</v>
      </c>
      <c r="T97" s="42">
        <v>1</v>
      </c>
      <c r="U97" s="42">
        <v>1</v>
      </c>
    </row>
    <row r="98" spans="1:21" x14ac:dyDescent="0.25">
      <c r="A98" s="39" t="s">
        <v>39</v>
      </c>
      <c r="B98" s="39" t="s">
        <v>174</v>
      </c>
      <c r="C98" s="39">
        <f>VLOOKUP(B98,Stations!C$1:D$27,2,)</f>
        <v>4408010</v>
      </c>
      <c r="D98" s="39" t="s">
        <v>84</v>
      </c>
      <c r="E98" s="42">
        <v>3.82</v>
      </c>
      <c r="F98" s="39" t="s">
        <v>134</v>
      </c>
      <c r="G98" s="40">
        <v>726191</v>
      </c>
      <c r="H98" s="40">
        <v>2102209</v>
      </c>
      <c r="I98" s="41">
        <v>45832</v>
      </c>
      <c r="J98" s="39" t="s">
        <v>215</v>
      </c>
      <c r="K98" s="40">
        <v>70</v>
      </c>
      <c r="L98" s="40">
        <v>3.3</v>
      </c>
      <c r="M98" s="39" t="s">
        <v>221</v>
      </c>
      <c r="N98" s="42">
        <v>309</v>
      </c>
      <c r="O98" s="39" t="s">
        <v>217</v>
      </c>
      <c r="P98" s="40">
        <v>309</v>
      </c>
      <c r="Q98" s="40">
        <v>0</v>
      </c>
      <c r="R98" s="44">
        <v>42.6</v>
      </c>
      <c r="S98" s="44">
        <v>13376.600341796875</v>
      </c>
      <c r="T98" s="42">
        <v>5</v>
      </c>
      <c r="U98" s="42">
        <v>4</v>
      </c>
    </row>
    <row r="99" spans="1:21" x14ac:dyDescent="0.25">
      <c r="A99" s="39" t="s">
        <v>39</v>
      </c>
      <c r="B99" s="39" t="s">
        <v>188</v>
      </c>
      <c r="C99" s="39">
        <f>VLOOKUP(B99,Stations!C$1:D$27,2,)</f>
        <v>4408016</v>
      </c>
      <c r="D99" s="39" t="s">
        <v>105</v>
      </c>
      <c r="E99" s="42">
        <v>3.63</v>
      </c>
      <c r="F99" s="39" t="s">
        <v>134</v>
      </c>
      <c r="G99" s="40">
        <v>715851</v>
      </c>
      <c r="H99" s="40">
        <v>2097808</v>
      </c>
      <c r="I99" s="41">
        <v>45825</v>
      </c>
      <c r="J99" s="39" t="s">
        <v>215</v>
      </c>
      <c r="K99" s="40">
        <v>55</v>
      </c>
      <c r="L99" s="40">
        <v>1.2</v>
      </c>
      <c r="M99" s="39" t="s">
        <v>14</v>
      </c>
      <c r="N99" s="42">
        <v>1</v>
      </c>
      <c r="O99" s="39" t="s">
        <v>217</v>
      </c>
      <c r="P99" s="40">
        <v>1</v>
      </c>
      <c r="Q99" s="40">
        <v>0</v>
      </c>
      <c r="R99" s="44">
        <v>11.97</v>
      </c>
      <c r="S99" s="44">
        <v>151.49999618530273</v>
      </c>
      <c r="T99" s="42">
        <v>1</v>
      </c>
      <c r="U99" s="42">
        <v>1</v>
      </c>
    </row>
    <row r="100" spans="1:21" x14ac:dyDescent="0.25">
      <c r="A100" s="39" t="s">
        <v>39</v>
      </c>
      <c r="B100" s="39" t="s">
        <v>188</v>
      </c>
      <c r="C100" s="39">
        <f>VLOOKUP(B100,Stations!C$1:D$27,2,)</f>
        <v>4408016</v>
      </c>
      <c r="D100" s="39" t="s">
        <v>105</v>
      </c>
      <c r="E100" s="42">
        <v>3.63</v>
      </c>
      <c r="F100" s="39" t="s">
        <v>134</v>
      </c>
      <c r="G100" s="40">
        <v>715851</v>
      </c>
      <c r="H100" s="40">
        <v>2097808</v>
      </c>
      <c r="I100" s="41">
        <v>45825</v>
      </c>
      <c r="J100" s="39" t="s">
        <v>215</v>
      </c>
      <c r="K100" s="40">
        <v>55</v>
      </c>
      <c r="L100" s="40">
        <v>1.2</v>
      </c>
      <c r="M100" s="39" t="s">
        <v>221</v>
      </c>
      <c r="N100" s="42">
        <v>2</v>
      </c>
      <c r="O100" s="39" t="s">
        <v>217</v>
      </c>
      <c r="P100" s="40">
        <v>2</v>
      </c>
      <c r="Q100" s="40">
        <v>0</v>
      </c>
      <c r="R100" s="44">
        <v>1.82</v>
      </c>
      <c r="S100" s="44">
        <v>302.99999237060547</v>
      </c>
      <c r="T100" s="42">
        <v>1</v>
      </c>
      <c r="U100" s="42">
        <v>1</v>
      </c>
    </row>
    <row r="101" spans="1:21" x14ac:dyDescent="0.25">
      <c r="A101" s="39" t="s">
        <v>39</v>
      </c>
      <c r="B101" s="39" t="s">
        <v>188</v>
      </c>
      <c r="C101" s="39">
        <f>VLOOKUP(B101,Stations!C$1:D$27,2,)</f>
        <v>4408016</v>
      </c>
      <c r="D101" s="39" t="s">
        <v>105</v>
      </c>
      <c r="E101" s="42">
        <v>3.63</v>
      </c>
      <c r="F101" s="39" t="s">
        <v>134</v>
      </c>
      <c r="G101" s="40">
        <v>715851</v>
      </c>
      <c r="H101" s="40">
        <v>2097808</v>
      </c>
      <c r="I101" s="41">
        <v>45825</v>
      </c>
      <c r="J101" s="39" t="s">
        <v>215</v>
      </c>
      <c r="K101" s="40">
        <v>55</v>
      </c>
      <c r="L101" s="40">
        <v>1.2</v>
      </c>
      <c r="M101" s="39" t="s">
        <v>19</v>
      </c>
      <c r="N101" s="42">
        <v>3</v>
      </c>
      <c r="O101" s="39" t="s">
        <v>217</v>
      </c>
      <c r="P101" s="40">
        <v>3</v>
      </c>
      <c r="Q101" s="40">
        <v>0</v>
      </c>
      <c r="R101" s="44">
        <v>3.64</v>
      </c>
      <c r="S101" s="44">
        <v>454.50000762939453</v>
      </c>
      <c r="T101" s="42">
        <v>1</v>
      </c>
      <c r="U101" s="42">
        <v>1</v>
      </c>
    </row>
    <row r="102" spans="1:21" x14ac:dyDescent="0.25">
      <c r="A102" s="39" t="s">
        <v>39</v>
      </c>
      <c r="B102" s="39" t="s">
        <v>188</v>
      </c>
      <c r="C102" s="39">
        <f>VLOOKUP(B102,Stations!C$1:D$27,2,)</f>
        <v>4408016</v>
      </c>
      <c r="D102" s="39" t="s">
        <v>105</v>
      </c>
      <c r="E102" s="42">
        <v>3.63</v>
      </c>
      <c r="F102" s="39" t="s">
        <v>134</v>
      </c>
      <c r="G102" s="40">
        <v>715851</v>
      </c>
      <c r="H102" s="40">
        <v>2097808</v>
      </c>
      <c r="I102" s="41">
        <v>45825</v>
      </c>
      <c r="J102" s="39" t="s">
        <v>215</v>
      </c>
      <c r="K102" s="40">
        <v>55</v>
      </c>
      <c r="L102" s="40">
        <v>1.2</v>
      </c>
      <c r="M102" s="39" t="s">
        <v>220</v>
      </c>
      <c r="N102" s="42">
        <v>3</v>
      </c>
      <c r="O102" s="39" t="s">
        <v>217</v>
      </c>
      <c r="P102" s="40">
        <v>3</v>
      </c>
      <c r="Q102" s="40">
        <v>0</v>
      </c>
      <c r="R102" s="44">
        <v>9.39</v>
      </c>
      <c r="S102" s="44">
        <v>454.50000762939453</v>
      </c>
      <c r="T102" s="39" t="s">
        <v>134</v>
      </c>
      <c r="U102" s="39" t="s">
        <v>134</v>
      </c>
    </row>
    <row r="103" spans="1:21" x14ac:dyDescent="0.25">
      <c r="A103" s="39" t="s">
        <v>39</v>
      </c>
      <c r="B103" s="39" t="s">
        <v>191</v>
      </c>
      <c r="C103" s="39">
        <f>VLOOKUP(B103,Stations!C$1:D$27,2,)</f>
        <v>4408015</v>
      </c>
      <c r="D103" s="39" t="s">
        <v>105</v>
      </c>
      <c r="E103" s="42">
        <v>3.66</v>
      </c>
      <c r="F103" s="39" t="s">
        <v>192</v>
      </c>
      <c r="G103" s="40">
        <v>717046</v>
      </c>
      <c r="H103" s="40">
        <v>2099783</v>
      </c>
      <c r="I103" s="41">
        <v>45825</v>
      </c>
      <c r="J103" s="39" t="s">
        <v>215</v>
      </c>
      <c r="K103" s="40">
        <v>52</v>
      </c>
      <c r="L103" s="40">
        <v>2.1</v>
      </c>
      <c r="M103" s="39" t="s">
        <v>220</v>
      </c>
      <c r="N103" s="42">
        <v>1</v>
      </c>
      <c r="O103" s="39" t="s">
        <v>217</v>
      </c>
      <c r="P103" s="40">
        <v>1</v>
      </c>
      <c r="Q103" s="40">
        <v>0</v>
      </c>
      <c r="R103" s="44">
        <v>4.95</v>
      </c>
      <c r="S103" s="44">
        <v>91.599998474121094</v>
      </c>
      <c r="T103" s="39" t="s">
        <v>134</v>
      </c>
      <c r="U103" s="39" t="s">
        <v>134</v>
      </c>
    </row>
    <row r="104" spans="1:21" x14ac:dyDescent="0.25">
      <c r="A104" s="39" t="s">
        <v>39</v>
      </c>
      <c r="B104" s="39" t="s">
        <v>191</v>
      </c>
      <c r="C104" s="39">
        <f>VLOOKUP(B104,Stations!C$1:D$27,2,)</f>
        <v>4408015</v>
      </c>
      <c r="D104" s="39" t="s">
        <v>105</v>
      </c>
      <c r="E104" s="42">
        <v>3.66</v>
      </c>
      <c r="F104" s="39" t="s">
        <v>192</v>
      </c>
      <c r="G104" s="40">
        <v>717046</v>
      </c>
      <c r="H104" s="40">
        <v>2099783</v>
      </c>
      <c r="I104" s="41">
        <v>45825</v>
      </c>
      <c r="J104" s="39" t="s">
        <v>215</v>
      </c>
      <c r="K104" s="40">
        <v>52</v>
      </c>
      <c r="L104" s="40">
        <v>2.1</v>
      </c>
      <c r="M104" s="39" t="s">
        <v>14</v>
      </c>
      <c r="N104" s="42">
        <v>33</v>
      </c>
      <c r="O104" s="39" t="s">
        <v>217</v>
      </c>
      <c r="P104" s="40">
        <v>33</v>
      </c>
      <c r="Q104" s="40">
        <v>0</v>
      </c>
      <c r="R104" s="44">
        <v>81.319999999999993</v>
      </c>
      <c r="S104" s="44">
        <v>3022.0001220703125</v>
      </c>
      <c r="T104" s="42">
        <v>3</v>
      </c>
      <c r="U104" s="42">
        <v>4</v>
      </c>
    </row>
    <row r="105" spans="1:21" x14ac:dyDescent="0.25">
      <c r="A105" s="39" t="s">
        <v>39</v>
      </c>
      <c r="B105" s="39" t="s">
        <v>191</v>
      </c>
      <c r="C105" s="39">
        <f>VLOOKUP(B105,Stations!C$1:D$27,2,)</f>
        <v>4408015</v>
      </c>
      <c r="D105" s="39" t="s">
        <v>105</v>
      </c>
      <c r="E105" s="42">
        <v>3.66</v>
      </c>
      <c r="F105" s="39" t="s">
        <v>192</v>
      </c>
      <c r="G105" s="40">
        <v>717046</v>
      </c>
      <c r="H105" s="40">
        <v>2099783</v>
      </c>
      <c r="I105" s="41">
        <v>45825</v>
      </c>
      <c r="J105" s="39" t="s">
        <v>215</v>
      </c>
      <c r="K105" s="40">
        <v>52</v>
      </c>
      <c r="L105" s="40">
        <v>2.1</v>
      </c>
      <c r="M105" s="39" t="s">
        <v>221</v>
      </c>
      <c r="N105" s="42">
        <v>79</v>
      </c>
      <c r="O105" s="39" t="s">
        <v>217</v>
      </c>
      <c r="P105" s="40">
        <v>79</v>
      </c>
      <c r="Q105" s="40">
        <v>0</v>
      </c>
      <c r="R105" s="44">
        <v>7.88</v>
      </c>
      <c r="S105" s="44">
        <v>7234.4000244140625</v>
      </c>
      <c r="T105" s="42">
        <v>2</v>
      </c>
      <c r="U105" s="42">
        <v>4</v>
      </c>
    </row>
    <row r="106" spans="1:21" x14ac:dyDescent="0.25">
      <c r="A106" s="39" t="s">
        <v>39</v>
      </c>
      <c r="B106" s="39" t="s">
        <v>191</v>
      </c>
      <c r="C106" s="39">
        <f>VLOOKUP(B106,Stations!C$1:D$27,2,)</f>
        <v>4408015</v>
      </c>
      <c r="D106" s="39" t="s">
        <v>105</v>
      </c>
      <c r="E106" s="42">
        <v>3.66</v>
      </c>
      <c r="F106" s="39" t="s">
        <v>192</v>
      </c>
      <c r="G106" s="40">
        <v>717046</v>
      </c>
      <c r="H106" s="40">
        <v>2099783</v>
      </c>
      <c r="I106" s="41">
        <v>45825</v>
      </c>
      <c r="J106" s="39" t="s">
        <v>215</v>
      </c>
      <c r="K106" s="40">
        <v>52</v>
      </c>
      <c r="L106" s="40">
        <v>2.1</v>
      </c>
      <c r="M106" s="39" t="s">
        <v>219</v>
      </c>
      <c r="N106" s="42">
        <v>1</v>
      </c>
      <c r="O106" s="39" t="s">
        <v>217</v>
      </c>
      <c r="P106" s="40">
        <v>1</v>
      </c>
      <c r="Q106" s="40">
        <v>0</v>
      </c>
      <c r="R106" s="44">
        <v>0.18</v>
      </c>
      <c r="S106" s="44">
        <v>91.599998474121094</v>
      </c>
      <c r="T106" s="42">
        <v>0.1</v>
      </c>
      <c r="U106" s="42">
        <v>0.1</v>
      </c>
    </row>
    <row r="107" spans="1:21" x14ac:dyDescent="0.25">
      <c r="A107" s="39" t="s">
        <v>39</v>
      </c>
      <c r="B107" s="39" t="s">
        <v>196</v>
      </c>
      <c r="C107" s="39">
        <f>VLOOKUP(B107,Stations!C$1:D$27,2,)</f>
        <v>4408019</v>
      </c>
      <c r="D107" s="39" t="s">
        <v>111</v>
      </c>
      <c r="E107" s="42">
        <v>3.64</v>
      </c>
      <c r="F107" s="39" t="s">
        <v>159</v>
      </c>
      <c r="G107" s="40">
        <v>714488</v>
      </c>
      <c r="H107" s="40">
        <v>2102285</v>
      </c>
      <c r="I107" s="41">
        <v>45846</v>
      </c>
      <c r="J107" s="39" t="s">
        <v>215</v>
      </c>
      <c r="K107" s="40">
        <v>75</v>
      </c>
      <c r="L107" s="40">
        <v>3.1</v>
      </c>
      <c r="M107" s="39" t="s">
        <v>21</v>
      </c>
      <c r="N107" s="42">
        <v>12</v>
      </c>
      <c r="O107" s="39" t="s">
        <v>217</v>
      </c>
      <c r="P107" s="40">
        <v>12</v>
      </c>
      <c r="Q107" s="40">
        <v>0</v>
      </c>
      <c r="R107" s="44">
        <v>1.2</v>
      </c>
      <c r="S107" s="44">
        <v>516.10000610351563</v>
      </c>
      <c r="T107" s="42">
        <v>5</v>
      </c>
      <c r="U107" s="42">
        <v>4</v>
      </c>
    </row>
    <row r="108" spans="1:21" x14ac:dyDescent="0.25">
      <c r="A108" s="39" t="s">
        <v>39</v>
      </c>
      <c r="B108" s="39" t="s">
        <v>196</v>
      </c>
      <c r="C108" s="39">
        <f>VLOOKUP(B108,Stations!C$1:D$27,2,)</f>
        <v>4408019</v>
      </c>
      <c r="D108" s="39" t="s">
        <v>111</v>
      </c>
      <c r="E108" s="42">
        <v>3.64</v>
      </c>
      <c r="F108" s="39" t="s">
        <v>159</v>
      </c>
      <c r="G108" s="40">
        <v>714488</v>
      </c>
      <c r="H108" s="40">
        <v>2102285</v>
      </c>
      <c r="I108" s="41">
        <v>45846</v>
      </c>
      <c r="J108" s="39" t="s">
        <v>215</v>
      </c>
      <c r="K108" s="40">
        <v>75</v>
      </c>
      <c r="L108" s="40">
        <v>3.1</v>
      </c>
      <c r="M108" s="39" t="s">
        <v>221</v>
      </c>
      <c r="N108" s="42">
        <v>27</v>
      </c>
      <c r="O108" s="39" t="s">
        <v>217</v>
      </c>
      <c r="P108" s="40">
        <v>27</v>
      </c>
      <c r="Q108" s="40">
        <v>0</v>
      </c>
      <c r="R108" s="44">
        <v>4.43</v>
      </c>
      <c r="S108" s="44">
        <v>1161.2999725341797</v>
      </c>
      <c r="T108" s="42">
        <v>1</v>
      </c>
      <c r="U108" s="42">
        <v>1</v>
      </c>
    </row>
    <row r="109" spans="1:21" x14ac:dyDescent="0.25">
      <c r="A109" s="39" t="s">
        <v>39</v>
      </c>
      <c r="B109" s="39" t="s">
        <v>196</v>
      </c>
      <c r="C109" s="39">
        <f>VLOOKUP(B109,Stations!C$1:D$27,2,)</f>
        <v>4408019</v>
      </c>
      <c r="D109" s="39" t="s">
        <v>111</v>
      </c>
      <c r="E109" s="42">
        <v>3.64</v>
      </c>
      <c r="F109" s="39" t="s">
        <v>159</v>
      </c>
      <c r="G109" s="40">
        <v>714488</v>
      </c>
      <c r="H109" s="40">
        <v>2102285</v>
      </c>
      <c r="I109" s="41">
        <v>45846</v>
      </c>
      <c r="J109" s="39" t="s">
        <v>215</v>
      </c>
      <c r="K109" s="40">
        <v>75</v>
      </c>
      <c r="L109" s="40">
        <v>3.1</v>
      </c>
      <c r="M109" s="39" t="s">
        <v>220</v>
      </c>
      <c r="N109" s="42">
        <v>11</v>
      </c>
      <c r="O109" s="39" t="s">
        <v>217</v>
      </c>
      <c r="P109" s="40">
        <v>11</v>
      </c>
      <c r="Q109" s="40">
        <v>0</v>
      </c>
      <c r="R109" s="44">
        <v>4.5199999999999996</v>
      </c>
      <c r="S109" s="44">
        <v>473.10001373291016</v>
      </c>
      <c r="T109" s="39" t="s">
        <v>134</v>
      </c>
      <c r="U109" s="39" t="s">
        <v>134</v>
      </c>
    </row>
    <row r="110" spans="1:21" x14ac:dyDescent="0.25">
      <c r="A110" s="39" t="s">
        <v>39</v>
      </c>
      <c r="B110" s="39" t="s">
        <v>196</v>
      </c>
      <c r="C110" s="39">
        <f>VLOOKUP(B110,Stations!C$1:D$27,2,)</f>
        <v>4408019</v>
      </c>
      <c r="D110" s="39" t="s">
        <v>111</v>
      </c>
      <c r="E110" s="42">
        <v>3.64</v>
      </c>
      <c r="F110" s="39" t="s">
        <v>159</v>
      </c>
      <c r="G110" s="40">
        <v>714488</v>
      </c>
      <c r="H110" s="40">
        <v>2102285</v>
      </c>
      <c r="I110" s="41">
        <v>45846</v>
      </c>
      <c r="J110" s="39" t="s">
        <v>215</v>
      </c>
      <c r="K110" s="40">
        <v>75</v>
      </c>
      <c r="L110" s="40">
        <v>3.1</v>
      </c>
      <c r="M110" s="39" t="s">
        <v>19</v>
      </c>
      <c r="N110" s="42">
        <v>1</v>
      </c>
      <c r="O110" s="39" t="s">
        <v>217</v>
      </c>
      <c r="P110" s="40">
        <v>1</v>
      </c>
      <c r="Q110" s="40">
        <v>0</v>
      </c>
      <c r="R110" s="44">
        <v>0.39</v>
      </c>
      <c r="S110" s="44">
        <v>43.000001907348633</v>
      </c>
      <c r="T110" s="42">
        <v>0.1</v>
      </c>
      <c r="U110" s="42">
        <v>0.1</v>
      </c>
    </row>
    <row r="111" spans="1:21" x14ac:dyDescent="0.25">
      <c r="A111" s="39" t="s">
        <v>39</v>
      </c>
      <c r="B111" s="39" t="s">
        <v>196</v>
      </c>
      <c r="C111" s="39">
        <f>VLOOKUP(B111,Stations!C$1:D$27,2,)</f>
        <v>4408019</v>
      </c>
      <c r="D111" s="39" t="s">
        <v>111</v>
      </c>
      <c r="E111" s="42">
        <v>3.64</v>
      </c>
      <c r="F111" s="39" t="s">
        <v>159</v>
      </c>
      <c r="G111" s="40">
        <v>714488</v>
      </c>
      <c r="H111" s="40">
        <v>2102285</v>
      </c>
      <c r="I111" s="41">
        <v>45846</v>
      </c>
      <c r="J111" s="39" t="s">
        <v>215</v>
      </c>
      <c r="K111" s="40">
        <v>75</v>
      </c>
      <c r="L111" s="40">
        <v>3.1</v>
      </c>
      <c r="M111" s="39" t="s">
        <v>14</v>
      </c>
      <c r="N111" s="42">
        <v>104</v>
      </c>
      <c r="O111" s="39" t="s">
        <v>217</v>
      </c>
      <c r="P111" s="40">
        <v>104</v>
      </c>
      <c r="Q111" s="40">
        <v>0</v>
      </c>
      <c r="R111" s="44">
        <v>60.09</v>
      </c>
      <c r="S111" s="44">
        <v>4473.0999755859375</v>
      </c>
      <c r="T111" s="42">
        <v>3</v>
      </c>
      <c r="U111" s="42">
        <v>5</v>
      </c>
    </row>
    <row r="112" spans="1:21" x14ac:dyDescent="0.25">
      <c r="A112" s="39" t="s">
        <v>39</v>
      </c>
      <c r="B112" s="39" t="s">
        <v>193</v>
      </c>
      <c r="C112" s="39">
        <f>VLOOKUP(B112,Stations!C$1:D$27,2,)</f>
        <v>4408018</v>
      </c>
      <c r="D112" s="39" t="s">
        <v>111</v>
      </c>
      <c r="E112" s="42">
        <v>2.58</v>
      </c>
      <c r="F112" s="39" t="s">
        <v>195</v>
      </c>
      <c r="G112" s="40">
        <v>711645</v>
      </c>
      <c r="H112" s="40">
        <v>2104370</v>
      </c>
      <c r="I112" s="41">
        <v>45846</v>
      </c>
      <c r="J112" s="39" t="s">
        <v>215</v>
      </c>
      <c r="K112" s="40">
        <v>60</v>
      </c>
      <c r="L112" s="40">
        <v>2.2999999999999998</v>
      </c>
      <c r="M112" s="39" t="s">
        <v>19</v>
      </c>
      <c r="N112" s="42">
        <v>6</v>
      </c>
      <c r="O112" s="39" t="s">
        <v>217</v>
      </c>
      <c r="P112" s="40">
        <v>6</v>
      </c>
      <c r="Q112" s="40">
        <v>0</v>
      </c>
      <c r="R112" s="44">
        <v>1.3</v>
      </c>
      <c r="S112" s="44">
        <v>434.79999542236328</v>
      </c>
      <c r="T112" s="42">
        <v>0.1</v>
      </c>
      <c r="U112" s="42">
        <v>1</v>
      </c>
    </row>
    <row r="113" spans="1:21" x14ac:dyDescent="0.25">
      <c r="A113" s="39" t="s">
        <v>39</v>
      </c>
      <c r="B113" s="39" t="s">
        <v>193</v>
      </c>
      <c r="C113" s="39">
        <f>VLOOKUP(B113,Stations!C$1:D$27,2,)</f>
        <v>4408018</v>
      </c>
      <c r="D113" s="39" t="s">
        <v>111</v>
      </c>
      <c r="E113" s="42">
        <v>2.58</v>
      </c>
      <c r="F113" s="39" t="s">
        <v>195</v>
      </c>
      <c r="G113" s="40">
        <v>711645</v>
      </c>
      <c r="H113" s="40">
        <v>2104370</v>
      </c>
      <c r="I113" s="41">
        <v>45846</v>
      </c>
      <c r="J113" s="39" t="s">
        <v>215</v>
      </c>
      <c r="K113" s="40">
        <v>60</v>
      </c>
      <c r="L113" s="40">
        <v>2.2999999999999998</v>
      </c>
      <c r="M113" s="39" t="s">
        <v>21</v>
      </c>
      <c r="N113" s="42">
        <v>19</v>
      </c>
      <c r="O113" s="39" t="s">
        <v>217</v>
      </c>
      <c r="P113" s="40">
        <v>19</v>
      </c>
      <c r="Q113" s="40">
        <v>0</v>
      </c>
      <c r="R113" s="44">
        <v>4.57</v>
      </c>
      <c r="S113" s="44">
        <v>1376.7999267578125</v>
      </c>
      <c r="T113" s="42">
        <v>5</v>
      </c>
      <c r="U113" s="42">
        <v>5</v>
      </c>
    </row>
    <row r="114" spans="1:21" x14ac:dyDescent="0.25">
      <c r="A114" s="39" t="s">
        <v>39</v>
      </c>
      <c r="B114" s="39" t="s">
        <v>193</v>
      </c>
      <c r="C114" s="39">
        <f>VLOOKUP(B114,Stations!C$1:D$27,2,)</f>
        <v>4408018</v>
      </c>
      <c r="D114" s="39" t="s">
        <v>111</v>
      </c>
      <c r="E114" s="42">
        <v>2.58</v>
      </c>
      <c r="F114" s="39" t="s">
        <v>195</v>
      </c>
      <c r="G114" s="40">
        <v>711645</v>
      </c>
      <c r="H114" s="40">
        <v>2104370</v>
      </c>
      <c r="I114" s="41">
        <v>45846</v>
      </c>
      <c r="J114" s="39" t="s">
        <v>215</v>
      </c>
      <c r="K114" s="40">
        <v>60</v>
      </c>
      <c r="L114" s="40">
        <v>2.2999999999999998</v>
      </c>
      <c r="M114" s="39" t="s">
        <v>220</v>
      </c>
      <c r="N114" s="42">
        <v>5</v>
      </c>
      <c r="O114" s="39" t="s">
        <v>217</v>
      </c>
      <c r="P114" s="40">
        <v>5</v>
      </c>
      <c r="Q114" s="40">
        <v>0</v>
      </c>
      <c r="R114" s="44">
        <v>4.13</v>
      </c>
      <c r="S114" s="44">
        <v>362.29999542236328</v>
      </c>
      <c r="T114" s="39" t="s">
        <v>134</v>
      </c>
      <c r="U114" s="39" t="s">
        <v>134</v>
      </c>
    </row>
    <row r="115" spans="1:21" x14ac:dyDescent="0.25">
      <c r="A115" s="39" t="s">
        <v>39</v>
      </c>
      <c r="B115" s="39" t="s">
        <v>193</v>
      </c>
      <c r="C115" s="39">
        <f>VLOOKUP(B115,Stations!C$1:D$27,2,)</f>
        <v>4408018</v>
      </c>
      <c r="D115" s="39" t="s">
        <v>111</v>
      </c>
      <c r="E115" s="42">
        <v>2.58</v>
      </c>
      <c r="F115" s="39" t="s">
        <v>195</v>
      </c>
      <c r="G115" s="40">
        <v>711645</v>
      </c>
      <c r="H115" s="40">
        <v>2104370</v>
      </c>
      <c r="I115" s="41">
        <v>45846</v>
      </c>
      <c r="J115" s="39" t="s">
        <v>215</v>
      </c>
      <c r="K115" s="40">
        <v>60</v>
      </c>
      <c r="L115" s="40">
        <v>2.2999999999999998</v>
      </c>
      <c r="M115" s="39" t="s">
        <v>14</v>
      </c>
      <c r="N115" s="42">
        <v>36</v>
      </c>
      <c r="O115" s="39" t="s">
        <v>217</v>
      </c>
      <c r="P115" s="40">
        <v>36</v>
      </c>
      <c r="Q115" s="40">
        <v>0</v>
      </c>
      <c r="R115" s="44">
        <v>51.09</v>
      </c>
      <c r="S115" s="44">
        <v>2608.699951171875</v>
      </c>
      <c r="T115" s="42">
        <v>2</v>
      </c>
      <c r="U115" s="42">
        <v>4</v>
      </c>
    </row>
    <row r="116" spans="1:21" x14ac:dyDescent="0.25">
      <c r="A116" s="39" t="s">
        <v>39</v>
      </c>
      <c r="B116" s="39" t="s">
        <v>198</v>
      </c>
      <c r="C116" s="39">
        <f>VLOOKUP(B116,Stations!C$1:D$27,2,)</f>
        <v>4420334</v>
      </c>
      <c r="D116" s="39" t="s">
        <v>117</v>
      </c>
      <c r="E116" s="42">
        <v>2.23</v>
      </c>
      <c r="F116" s="39" t="s">
        <v>134</v>
      </c>
      <c r="G116" s="40">
        <v>719985</v>
      </c>
      <c r="H116" s="40">
        <v>2097500</v>
      </c>
      <c r="I116" s="41">
        <v>45805</v>
      </c>
      <c r="J116" s="39" t="s">
        <v>215</v>
      </c>
      <c r="K116" s="40">
        <v>45</v>
      </c>
      <c r="L116" s="40">
        <v>1.1000000000000001</v>
      </c>
      <c r="M116" s="39" t="s">
        <v>221</v>
      </c>
      <c r="N116" s="42">
        <v>11</v>
      </c>
      <c r="O116" s="39" t="s">
        <v>217</v>
      </c>
      <c r="P116" s="40">
        <v>11</v>
      </c>
      <c r="Q116" s="40">
        <v>0</v>
      </c>
      <c r="R116" s="44">
        <v>11.52</v>
      </c>
      <c r="S116" s="44">
        <v>2222.2000122070313</v>
      </c>
      <c r="T116" s="42">
        <v>3</v>
      </c>
      <c r="U116" s="42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265E5-8809-4F99-AF70-E1F4CF84C68B}">
  <dimension ref="A1:AY27"/>
  <sheetViews>
    <sheetView workbookViewId="0">
      <selection activeCell="D2" sqref="D2"/>
    </sheetView>
  </sheetViews>
  <sheetFormatPr baseColWidth="10" defaultColWidth="145.42578125" defaultRowHeight="15" x14ac:dyDescent="0.25"/>
  <cols>
    <col min="1" max="1" width="7.85546875" bestFit="1" customWidth="1"/>
    <col min="2" max="2" width="8.7109375" bestFit="1" customWidth="1"/>
    <col min="3" max="3" width="9.28515625" bestFit="1" customWidth="1"/>
    <col min="4" max="4" width="13.85546875" bestFit="1" customWidth="1"/>
    <col min="5" max="5" width="15.7109375" bestFit="1" customWidth="1"/>
    <col min="6" max="6" width="21.5703125" bestFit="1" customWidth="1"/>
    <col min="7" max="7" width="30.42578125" bestFit="1" customWidth="1"/>
    <col min="8" max="8" width="6.140625" bestFit="1" customWidth="1"/>
    <col min="9" max="9" width="7" bestFit="1" customWidth="1"/>
    <col min="10" max="10" width="11.5703125" bestFit="1" customWidth="1"/>
    <col min="11" max="11" width="9.140625" bestFit="1" customWidth="1"/>
    <col min="12" max="12" width="12.28515625" bestFit="1" customWidth="1"/>
    <col min="13" max="13" width="13.140625" bestFit="1" customWidth="1"/>
    <col min="14" max="14" width="4.85546875" bestFit="1" customWidth="1"/>
    <col min="15" max="15" width="15.42578125" bestFit="1" customWidth="1"/>
    <col min="16" max="16" width="6.140625" bestFit="1" customWidth="1"/>
    <col min="17" max="17" width="6" bestFit="1" customWidth="1"/>
    <col min="18" max="18" width="7.28515625" bestFit="1" customWidth="1"/>
    <col min="19" max="19" width="9" bestFit="1" customWidth="1"/>
    <col min="20" max="20" width="37.140625" bestFit="1" customWidth="1"/>
    <col min="21" max="21" width="7.140625" bestFit="1" customWidth="1"/>
    <col min="22" max="22" width="6.7109375" bestFit="1" customWidth="1"/>
    <col min="23" max="23" width="7.28515625" bestFit="1" customWidth="1"/>
    <col min="24" max="24" width="8.28515625" bestFit="1" customWidth="1"/>
    <col min="25" max="25" width="7.140625" bestFit="1" customWidth="1"/>
    <col min="26" max="26" width="6.7109375" bestFit="1" customWidth="1"/>
    <col min="27" max="27" width="7.28515625" bestFit="1" customWidth="1"/>
    <col min="28" max="28" width="8.28515625" bestFit="1" customWidth="1"/>
    <col min="29" max="29" width="7.28515625" bestFit="1" customWidth="1"/>
    <col min="30" max="30" width="6.85546875" bestFit="1" customWidth="1"/>
    <col min="31" max="31" width="7.42578125" bestFit="1" customWidth="1"/>
    <col min="32" max="32" width="8.42578125" bestFit="1" customWidth="1"/>
    <col min="33" max="33" width="6.5703125" bestFit="1" customWidth="1"/>
    <col min="34" max="34" width="6.140625" bestFit="1" customWidth="1"/>
    <col min="35" max="35" width="6.7109375" bestFit="1" customWidth="1"/>
    <col min="36" max="36" width="7.7109375" bestFit="1" customWidth="1"/>
    <col min="37" max="37" width="6.85546875" bestFit="1" customWidth="1"/>
    <col min="38" max="38" width="6.42578125" bestFit="1" customWidth="1"/>
    <col min="39" max="39" width="7" bestFit="1" customWidth="1"/>
    <col min="40" max="40" width="8" bestFit="1" customWidth="1"/>
    <col min="41" max="41" width="6" bestFit="1" customWidth="1"/>
    <col min="42" max="42" width="5.7109375" bestFit="1" customWidth="1"/>
    <col min="43" max="43" width="6.140625" bestFit="1" customWidth="1"/>
    <col min="44" max="44" width="7.140625" bestFit="1" customWidth="1"/>
    <col min="45" max="45" width="6.5703125" bestFit="1" customWidth="1"/>
    <col min="46" max="46" width="6.140625" bestFit="1" customWidth="1"/>
    <col min="47" max="47" width="6.7109375" bestFit="1" customWidth="1"/>
    <col min="48" max="49" width="7.7109375" bestFit="1" customWidth="1"/>
    <col min="50" max="51" width="8.28515625" bestFit="1" customWidth="1"/>
  </cols>
  <sheetData>
    <row r="1" spans="1:51" x14ac:dyDescent="0.25">
      <c r="A1" s="46" t="s">
        <v>119</v>
      </c>
      <c r="B1" s="46" t="s">
        <v>6</v>
      </c>
      <c r="C1" s="46" t="s">
        <v>5</v>
      </c>
      <c r="D1" s="46" t="s">
        <v>294</v>
      </c>
      <c r="E1" s="46" t="s">
        <v>120</v>
      </c>
      <c r="F1" s="46" t="s">
        <v>8</v>
      </c>
      <c r="G1" s="46" t="s">
        <v>9</v>
      </c>
      <c r="H1" s="46" t="s">
        <v>226</v>
      </c>
      <c r="I1" s="46" t="s">
        <v>227</v>
      </c>
      <c r="J1" s="46" t="s">
        <v>228</v>
      </c>
      <c r="K1" s="46" t="s">
        <v>229</v>
      </c>
      <c r="L1" s="46" t="s">
        <v>230</v>
      </c>
      <c r="M1" s="46" t="s">
        <v>231</v>
      </c>
      <c r="N1" s="46" t="s">
        <v>232</v>
      </c>
      <c r="O1" s="46" t="s">
        <v>233</v>
      </c>
      <c r="P1" s="46" t="s">
        <v>234</v>
      </c>
      <c r="Q1" s="46" t="s">
        <v>235</v>
      </c>
      <c r="R1" s="46" t="s">
        <v>236</v>
      </c>
      <c r="S1" s="46" t="s">
        <v>237</v>
      </c>
      <c r="T1" s="46" t="s">
        <v>238</v>
      </c>
      <c r="U1" s="46" t="s">
        <v>239</v>
      </c>
      <c r="V1" s="46" t="s">
        <v>240</v>
      </c>
      <c r="W1" s="46" t="s">
        <v>241</v>
      </c>
      <c r="X1" s="46" t="s">
        <v>242</v>
      </c>
      <c r="Y1" s="46" t="s">
        <v>243</v>
      </c>
      <c r="Z1" s="46" t="s">
        <v>244</v>
      </c>
      <c r="AA1" s="46" t="s">
        <v>245</v>
      </c>
      <c r="AB1" s="46" t="s">
        <v>246</v>
      </c>
      <c r="AC1" s="46" t="s">
        <v>247</v>
      </c>
      <c r="AD1" s="46" t="s">
        <v>248</v>
      </c>
      <c r="AE1" s="46" t="s">
        <v>249</v>
      </c>
      <c r="AF1" s="46" t="s">
        <v>250</v>
      </c>
      <c r="AG1" s="46" t="s">
        <v>251</v>
      </c>
      <c r="AH1" s="46" t="s">
        <v>252</v>
      </c>
      <c r="AI1" s="46" t="s">
        <v>253</v>
      </c>
      <c r="AJ1" s="46" t="s">
        <v>254</v>
      </c>
      <c r="AK1" s="46" t="s">
        <v>255</v>
      </c>
      <c r="AL1" s="46" t="s">
        <v>256</v>
      </c>
      <c r="AM1" s="46" t="s">
        <v>257</v>
      </c>
      <c r="AN1" s="46" t="s">
        <v>258</v>
      </c>
      <c r="AO1" s="46" t="s">
        <v>259</v>
      </c>
      <c r="AP1" s="46" t="s">
        <v>260</v>
      </c>
      <c r="AQ1" s="46" t="s">
        <v>261</v>
      </c>
      <c r="AR1" s="46" t="s">
        <v>262</v>
      </c>
      <c r="AS1" s="46" t="s">
        <v>263</v>
      </c>
      <c r="AT1" s="46" t="s">
        <v>264</v>
      </c>
      <c r="AU1" s="46" t="s">
        <v>265</v>
      </c>
      <c r="AV1" s="46" t="s">
        <v>266</v>
      </c>
      <c r="AW1" s="46" t="s">
        <v>267</v>
      </c>
      <c r="AX1" s="46" t="s">
        <v>268</v>
      </c>
      <c r="AY1" s="46" t="s">
        <v>269</v>
      </c>
    </row>
    <row r="2" spans="1:51" x14ac:dyDescent="0.25">
      <c r="A2" s="47" t="s">
        <v>39</v>
      </c>
      <c r="B2" s="48">
        <v>45853</v>
      </c>
      <c r="C2" s="47" t="s">
        <v>39</v>
      </c>
      <c r="D2" s="47">
        <f>VLOOKUP(E2,Stations!C$1:D$27,2,)</f>
        <v>4408022</v>
      </c>
      <c r="E2" s="47" t="s">
        <v>137</v>
      </c>
      <c r="F2" s="47" t="s">
        <v>138</v>
      </c>
      <c r="G2" s="47" t="s">
        <v>139</v>
      </c>
      <c r="H2" s="49">
        <v>726480</v>
      </c>
      <c r="I2" s="49">
        <v>2094835</v>
      </c>
      <c r="J2" s="49">
        <v>610</v>
      </c>
      <c r="K2" s="49">
        <v>182</v>
      </c>
      <c r="L2" s="49">
        <v>26.7</v>
      </c>
      <c r="M2" s="49">
        <v>6.1</v>
      </c>
      <c r="N2" s="49">
        <v>26.9</v>
      </c>
      <c r="O2" s="49">
        <v>0.21</v>
      </c>
      <c r="P2" s="49">
        <v>420</v>
      </c>
      <c r="Q2" s="49">
        <v>20.2</v>
      </c>
      <c r="R2" s="49">
        <v>2.9</v>
      </c>
      <c r="S2" s="47" t="s">
        <v>270</v>
      </c>
      <c r="T2" s="47" t="s">
        <v>271</v>
      </c>
      <c r="U2" s="49">
        <v>6.4287999999999998</v>
      </c>
      <c r="V2" s="49">
        <v>3</v>
      </c>
      <c r="W2" s="49">
        <v>0.1293</v>
      </c>
      <c r="X2" s="49">
        <v>4.0914999999999999</v>
      </c>
      <c r="Y2" s="49">
        <v>3.6958000000000002</v>
      </c>
      <c r="Z2" s="49">
        <v>3</v>
      </c>
      <c r="AA2" s="49">
        <v>0.29549999999999998</v>
      </c>
      <c r="AB2" s="49">
        <v>2.4380999999999999</v>
      </c>
      <c r="AC2" s="49">
        <v>2.7608999999999999</v>
      </c>
      <c r="AD2" s="49">
        <v>2</v>
      </c>
      <c r="AE2" s="49">
        <v>0.25790000000000002</v>
      </c>
      <c r="AF2" s="49">
        <v>2.7105000000000001</v>
      </c>
      <c r="AG2" s="49">
        <v>4.3499999999999997E-2</v>
      </c>
      <c r="AH2" s="49">
        <v>0</v>
      </c>
      <c r="AI2" s="49">
        <v>0.97529999999999994</v>
      </c>
      <c r="AJ2" s="49">
        <v>4.99E-2</v>
      </c>
      <c r="AK2" s="49">
        <v>7.7000000000000002E-3</v>
      </c>
      <c r="AL2" s="49">
        <v>0</v>
      </c>
      <c r="AM2" s="49">
        <v>0.84519999999999995</v>
      </c>
      <c r="AN2" s="49">
        <v>0.33629999999999999</v>
      </c>
      <c r="AO2" s="49">
        <v>0.17230000000000001</v>
      </c>
      <c r="AP2" s="49">
        <v>0.21479999999999999</v>
      </c>
      <c r="AQ2" s="49">
        <v>0.58399999999999996</v>
      </c>
      <c r="AR2" s="49">
        <v>1.0755999999999999</v>
      </c>
      <c r="AS2" s="49">
        <v>0.43830000000000002</v>
      </c>
      <c r="AT2" s="49">
        <v>0.21640000000000001</v>
      </c>
      <c r="AU2" s="49">
        <v>0.47989999999999999</v>
      </c>
      <c r="AV2" s="49">
        <v>1.4684999999999999</v>
      </c>
      <c r="AW2" s="49">
        <v>12.1706</v>
      </c>
      <c r="AX2" s="47" t="s">
        <v>200</v>
      </c>
      <c r="AY2" s="47" t="s">
        <v>272</v>
      </c>
    </row>
    <row r="3" spans="1:51" x14ac:dyDescent="0.25">
      <c r="A3" s="47" t="s">
        <v>39</v>
      </c>
      <c r="B3" s="48">
        <v>45853</v>
      </c>
      <c r="C3" s="47" t="s">
        <v>39</v>
      </c>
      <c r="D3" s="47">
        <f>VLOOKUP(E3,Stations!C$1:D$27,2,)</f>
        <v>4408021</v>
      </c>
      <c r="E3" s="47" t="s">
        <v>133</v>
      </c>
      <c r="F3" s="47" t="s">
        <v>41</v>
      </c>
      <c r="G3" s="47" t="s">
        <v>136</v>
      </c>
      <c r="H3" s="49">
        <v>722240</v>
      </c>
      <c r="I3" s="49">
        <v>2097313</v>
      </c>
      <c r="J3" s="49">
        <v>464.8</v>
      </c>
      <c r="K3" s="49">
        <v>162.1</v>
      </c>
      <c r="L3" s="49">
        <v>18.899999999999999</v>
      </c>
      <c r="M3" s="49">
        <v>5.6</v>
      </c>
      <c r="N3" s="49">
        <v>6.8</v>
      </c>
      <c r="O3" s="49">
        <v>0.24</v>
      </c>
      <c r="P3" s="49">
        <v>497</v>
      </c>
      <c r="Q3" s="49">
        <v>19.7</v>
      </c>
      <c r="R3" s="49">
        <v>2.4</v>
      </c>
      <c r="S3" s="47" t="s">
        <v>270</v>
      </c>
      <c r="T3" s="47" t="s">
        <v>273</v>
      </c>
      <c r="U3" s="49">
        <v>7.6669999999999998</v>
      </c>
      <c r="V3" s="49">
        <v>6</v>
      </c>
      <c r="W3" s="49">
        <v>0.47820000000000001</v>
      </c>
      <c r="X3" s="49">
        <v>1.4754</v>
      </c>
      <c r="Y3" s="49">
        <v>4.3281999999999998</v>
      </c>
      <c r="Z3" s="49">
        <v>4</v>
      </c>
      <c r="AA3" s="49">
        <v>0.4037</v>
      </c>
      <c r="AB3" s="49">
        <v>1.8141</v>
      </c>
      <c r="AC3" s="49">
        <v>3.3704999999999998</v>
      </c>
      <c r="AD3" s="49">
        <v>2</v>
      </c>
      <c r="AE3" s="49">
        <v>0.1376</v>
      </c>
      <c r="AF3" s="49">
        <v>3.9666999999999999</v>
      </c>
      <c r="AG3" s="49">
        <v>8.8499999999999995E-2</v>
      </c>
      <c r="AH3" s="49">
        <v>1.0800000000000001E-2</v>
      </c>
      <c r="AI3" s="49">
        <v>0.87560000000000004</v>
      </c>
      <c r="AJ3" s="49">
        <v>0.26569999999999999</v>
      </c>
      <c r="AK3" s="49">
        <v>9.7000000000000003E-3</v>
      </c>
      <c r="AL3" s="49">
        <v>0</v>
      </c>
      <c r="AM3" s="49">
        <v>0.83940000000000003</v>
      </c>
      <c r="AN3" s="49">
        <v>0.35010000000000002</v>
      </c>
      <c r="AO3" s="49">
        <v>0.25769999999999998</v>
      </c>
      <c r="AP3" s="49">
        <v>0.30599999999999999</v>
      </c>
      <c r="AQ3" s="49">
        <v>0.56610000000000005</v>
      </c>
      <c r="AR3" s="49">
        <v>1.1379999999999999</v>
      </c>
      <c r="AS3" s="49">
        <v>0.63390000000000002</v>
      </c>
      <c r="AT3" s="49">
        <v>0.4073</v>
      </c>
      <c r="AU3" s="49">
        <v>0.65839999999999999</v>
      </c>
      <c r="AV3" s="49">
        <v>0.83599999999999997</v>
      </c>
      <c r="AW3" s="49">
        <v>9.8460000000000001</v>
      </c>
      <c r="AX3" s="47" t="s">
        <v>200</v>
      </c>
      <c r="AY3" s="47" t="s">
        <v>272</v>
      </c>
    </row>
    <row r="4" spans="1:51" x14ac:dyDescent="0.25">
      <c r="A4" s="47" t="s">
        <v>39</v>
      </c>
      <c r="B4" s="48">
        <v>45903</v>
      </c>
      <c r="C4" s="47" t="s">
        <v>39</v>
      </c>
      <c r="D4" s="47">
        <f>VLOOKUP(E4,Stations!C$1:D$27,2,)</f>
        <v>4011700</v>
      </c>
      <c r="E4" s="47" t="s">
        <v>140</v>
      </c>
      <c r="F4" s="47" t="s">
        <v>141</v>
      </c>
      <c r="G4" s="47" t="s">
        <v>142</v>
      </c>
      <c r="H4" s="49">
        <v>724482</v>
      </c>
      <c r="I4" s="49">
        <v>2096812</v>
      </c>
      <c r="J4" s="49">
        <v>646.79999999999995</v>
      </c>
      <c r="K4" s="49">
        <v>172</v>
      </c>
      <c r="L4" s="49">
        <v>31</v>
      </c>
      <c r="M4" s="49">
        <v>6.6</v>
      </c>
      <c r="N4" s="49">
        <v>11.5</v>
      </c>
      <c r="O4" s="49">
        <v>0.37</v>
      </c>
      <c r="P4" s="49">
        <v>471</v>
      </c>
      <c r="Q4" s="49">
        <v>19.899999999999999</v>
      </c>
      <c r="R4" s="49">
        <v>2.5</v>
      </c>
      <c r="S4" s="47" t="s">
        <v>270</v>
      </c>
      <c r="T4" s="47" t="s">
        <v>274</v>
      </c>
      <c r="U4" s="49">
        <v>6.9204999999999997</v>
      </c>
      <c r="V4" s="49">
        <v>7</v>
      </c>
      <c r="W4" s="49">
        <v>0.97240000000000004</v>
      </c>
      <c r="X4" s="49">
        <v>5.6000000000000001E-2</v>
      </c>
      <c r="Y4" s="49">
        <v>3.9895999999999998</v>
      </c>
      <c r="Z4" s="49">
        <v>4</v>
      </c>
      <c r="AA4" s="49">
        <v>0.50319999999999998</v>
      </c>
      <c r="AB4" s="49">
        <v>1.3736999999999999</v>
      </c>
      <c r="AC4" s="49">
        <v>3.0565000000000002</v>
      </c>
      <c r="AD4" s="49">
        <v>3</v>
      </c>
      <c r="AE4" s="49">
        <v>0.48139999999999999</v>
      </c>
      <c r="AF4" s="49">
        <v>1.4621999999999999</v>
      </c>
      <c r="AG4" s="49">
        <v>5.2999999999999999E-2</v>
      </c>
      <c r="AH4" s="49">
        <v>3.1E-2</v>
      </c>
      <c r="AI4" s="49">
        <v>0.61519999999999997</v>
      </c>
      <c r="AJ4" s="49">
        <v>0.97150000000000003</v>
      </c>
      <c r="AK4" s="49">
        <v>7.9000000000000008E-3</v>
      </c>
      <c r="AL4" s="49">
        <v>2.4799999999999999E-2</v>
      </c>
      <c r="AM4" s="49">
        <v>0.21560000000000001</v>
      </c>
      <c r="AN4" s="49">
        <v>3.0687000000000002</v>
      </c>
      <c r="AO4" s="49">
        <v>0.1953</v>
      </c>
      <c r="AP4" s="49">
        <v>0.3034</v>
      </c>
      <c r="AQ4" s="49">
        <v>0.66100000000000003</v>
      </c>
      <c r="AR4" s="49">
        <v>0.82799999999999996</v>
      </c>
      <c r="AS4" s="49">
        <v>0.48970000000000002</v>
      </c>
      <c r="AT4" s="49">
        <v>0.49540000000000001</v>
      </c>
      <c r="AU4" s="49">
        <v>0.98819999999999997</v>
      </c>
      <c r="AV4" s="49">
        <v>2.3599999999999999E-2</v>
      </c>
      <c r="AW4" s="49">
        <v>7.7838000000000003</v>
      </c>
      <c r="AX4" s="47" t="s">
        <v>200</v>
      </c>
      <c r="AY4" s="47" t="s">
        <v>272</v>
      </c>
    </row>
    <row r="5" spans="1:51" x14ac:dyDescent="0.25">
      <c r="A5" s="47" t="s">
        <v>39</v>
      </c>
      <c r="B5" s="48">
        <v>45903</v>
      </c>
      <c r="C5" s="47" t="s">
        <v>39</v>
      </c>
      <c r="D5" s="47">
        <f>VLOOKUP(E5,Stations!C$1:D$27,2,)</f>
        <v>4408023</v>
      </c>
      <c r="E5" s="47" t="s">
        <v>144</v>
      </c>
      <c r="F5" s="47" t="s">
        <v>49</v>
      </c>
      <c r="G5" s="47" t="s">
        <v>145</v>
      </c>
      <c r="H5" s="49">
        <v>729615</v>
      </c>
      <c r="I5" s="49">
        <v>2093585</v>
      </c>
      <c r="J5" s="49">
        <v>1113</v>
      </c>
      <c r="K5" s="49">
        <v>197</v>
      </c>
      <c r="L5" s="49">
        <v>31</v>
      </c>
      <c r="M5" s="49">
        <v>10.6</v>
      </c>
      <c r="N5" s="49">
        <v>5.3</v>
      </c>
      <c r="O5" s="49">
        <v>0.28999999999999998</v>
      </c>
      <c r="P5" s="49">
        <v>370</v>
      </c>
      <c r="Q5" s="49">
        <v>20.399999999999999</v>
      </c>
      <c r="R5" s="49">
        <v>3.3</v>
      </c>
      <c r="S5" s="47" t="s">
        <v>270</v>
      </c>
      <c r="T5" s="47" t="s">
        <v>275</v>
      </c>
      <c r="U5" s="49">
        <v>9.1966999999999999</v>
      </c>
      <c r="V5" s="49">
        <v>9</v>
      </c>
      <c r="W5" s="49">
        <v>0.93769999999999998</v>
      </c>
      <c r="X5" s="49">
        <v>0.12859999999999999</v>
      </c>
      <c r="Y5" s="49">
        <v>4.8219000000000003</v>
      </c>
      <c r="Z5" s="49">
        <v>6</v>
      </c>
      <c r="AA5" s="49">
        <v>0.80479999999999996</v>
      </c>
      <c r="AB5" s="49">
        <v>0.43430000000000002</v>
      </c>
      <c r="AC5" s="49">
        <v>3.9458000000000002</v>
      </c>
      <c r="AD5" s="49">
        <v>4</v>
      </c>
      <c r="AE5" s="49">
        <v>0.51680000000000004</v>
      </c>
      <c r="AF5" s="49">
        <v>1.3203</v>
      </c>
      <c r="AG5" s="49">
        <v>0.1226</v>
      </c>
      <c r="AH5" s="49">
        <v>9.0700000000000003E-2</v>
      </c>
      <c r="AI5" s="49">
        <v>0.56920000000000004</v>
      </c>
      <c r="AJ5" s="49">
        <v>1.1269</v>
      </c>
      <c r="AK5" s="49">
        <v>1.52E-2</v>
      </c>
      <c r="AL5" s="49">
        <v>7.1900000000000006E-2</v>
      </c>
      <c r="AM5" s="49">
        <v>0.15110000000000001</v>
      </c>
      <c r="AN5" s="49">
        <v>3.7793999999999999</v>
      </c>
      <c r="AO5" s="49">
        <v>0.19139999999999999</v>
      </c>
      <c r="AP5" s="49">
        <v>0.25159999999999999</v>
      </c>
      <c r="AQ5" s="49">
        <v>0.6018</v>
      </c>
      <c r="AR5" s="49">
        <v>1.0155000000000001</v>
      </c>
      <c r="AS5" s="49">
        <v>0.62619999999999998</v>
      </c>
      <c r="AT5" s="49">
        <v>0.50219999999999998</v>
      </c>
      <c r="AU5" s="49">
        <v>0.82479999999999998</v>
      </c>
      <c r="AV5" s="49">
        <v>0.38529999999999998</v>
      </c>
      <c r="AW5" s="49">
        <v>8.1904000000000003</v>
      </c>
      <c r="AX5" s="47" t="s">
        <v>200</v>
      </c>
      <c r="AY5" s="47" t="s">
        <v>272</v>
      </c>
    </row>
    <row r="6" spans="1:51" x14ac:dyDescent="0.25">
      <c r="A6" s="47" t="s">
        <v>39</v>
      </c>
      <c r="B6" s="48">
        <v>45813</v>
      </c>
      <c r="C6" s="47" t="s">
        <v>54</v>
      </c>
      <c r="D6" s="47">
        <f>VLOOKUP(E6,Stations!C$1:D$27,2,)</f>
        <v>4408012</v>
      </c>
      <c r="E6" s="47" t="s">
        <v>146</v>
      </c>
      <c r="F6" s="47" t="s">
        <v>55</v>
      </c>
      <c r="G6" s="47" t="s">
        <v>147</v>
      </c>
      <c r="H6" s="49">
        <v>734678</v>
      </c>
      <c r="I6" s="49">
        <v>2092652</v>
      </c>
      <c r="J6" s="49">
        <v>162</v>
      </c>
      <c r="K6" s="49">
        <v>40</v>
      </c>
      <c r="L6" s="49">
        <v>9.6</v>
      </c>
      <c r="M6" s="49">
        <v>3</v>
      </c>
      <c r="N6" s="49">
        <v>5.29</v>
      </c>
      <c r="O6" s="49">
        <v>0.21</v>
      </c>
      <c r="P6" s="49">
        <v>335</v>
      </c>
      <c r="Q6" s="49">
        <v>20.7</v>
      </c>
      <c r="R6" s="49">
        <v>3.4</v>
      </c>
      <c r="S6" s="47" t="s">
        <v>270</v>
      </c>
      <c r="T6" s="47" t="s">
        <v>276</v>
      </c>
      <c r="U6" s="49">
        <v>7.0551000000000004</v>
      </c>
      <c r="V6" s="49">
        <v>5</v>
      </c>
      <c r="W6" s="49">
        <v>0.37330000000000002</v>
      </c>
      <c r="X6" s="49">
        <v>1.9708000000000001</v>
      </c>
      <c r="Y6" s="49">
        <v>3.7351999999999999</v>
      </c>
      <c r="Z6" s="49">
        <v>1</v>
      </c>
      <c r="AA6" s="49">
        <v>1.49E-2</v>
      </c>
      <c r="AB6" s="49">
        <v>8.4136000000000006</v>
      </c>
      <c r="AC6" s="49">
        <v>2.4821</v>
      </c>
      <c r="AD6" s="49">
        <v>0</v>
      </c>
      <c r="AE6" s="49">
        <v>1.1900000000000001E-2</v>
      </c>
      <c r="AF6" s="49">
        <v>8.8689999999999998</v>
      </c>
      <c r="AG6" s="49">
        <v>0.1148</v>
      </c>
      <c r="AH6" s="49">
        <v>9.8799999999999999E-2</v>
      </c>
      <c r="AI6" s="49">
        <v>0.52139999999999997</v>
      </c>
      <c r="AJ6" s="49">
        <v>1.3025</v>
      </c>
      <c r="AK6" s="49">
        <v>1.41E-2</v>
      </c>
      <c r="AL6" s="49">
        <v>3.09E-2</v>
      </c>
      <c r="AM6" s="49">
        <v>0.26219999999999999</v>
      </c>
      <c r="AN6" s="49">
        <v>2.6772</v>
      </c>
      <c r="AO6" s="49">
        <v>0.2636</v>
      </c>
      <c r="AP6" s="49">
        <v>2.47E-2</v>
      </c>
      <c r="AQ6" s="49">
        <v>2.29E-2</v>
      </c>
      <c r="AR6" s="49">
        <v>7.5551000000000004</v>
      </c>
      <c r="AS6" s="49">
        <v>0.71109999999999995</v>
      </c>
      <c r="AT6" s="49">
        <v>0.14199999999999999</v>
      </c>
      <c r="AU6" s="49">
        <v>0.1125</v>
      </c>
      <c r="AV6" s="49">
        <v>4.3696000000000002</v>
      </c>
      <c r="AW6" s="49">
        <v>35.157600000000002</v>
      </c>
      <c r="AX6" s="47" t="s">
        <v>182</v>
      </c>
      <c r="AY6" s="47" t="s">
        <v>277</v>
      </c>
    </row>
    <row r="7" spans="1:51" x14ac:dyDescent="0.25">
      <c r="A7" s="47" t="s">
        <v>39</v>
      </c>
      <c r="B7" s="48">
        <v>45840</v>
      </c>
      <c r="C7" s="47" t="s">
        <v>59</v>
      </c>
      <c r="D7" s="47">
        <f>VLOOKUP(E7,Stations!C$1:D$27,2,)</f>
        <v>4408017</v>
      </c>
      <c r="E7" s="47" t="s">
        <v>153</v>
      </c>
      <c r="F7" s="47" t="s">
        <v>60</v>
      </c>
      <c r="G7" s="47" t="s">
        <v>154</v>
      </c>
      <c r="H7" s="49">
        <v>716815</v>
      </c>
      <c r="I7" s="49">
        <v>2103455</v>
      </c>
      <c r="J7" s="49">
        <v>195.3</v>
      </c>
      <c r="K7" s="49">
        <v>20.43</v>
      </c>
      <c r="L7" s="49">
        <v>9.8000000000000007</v>
      </c>
      <c r="M7" s="49">
        <v>3.1</v>
      </c>
      <c r="N7" s="49">
        <v>34.200000000000003</v>
      </c>
      <c r="O7" s="49">
        <v>0.28999999999999998</v>
      </c>
      <c r="P7" s="49">
        <v>625</v>
      </c>
      <c r="Q7" s="49">
        <v>19</v>
      </c>
      <c r="R7" s="49">
        <v>1.5</v>
      </c>
      <c r="S7" s="47" t="s">
        <v>270</v>
      </c>
      <c r="T7" s="47" t="s">
        <v>278</v>
      </c>
      <c r="U7" s="49">
        <v>3.24</v>
      </c>
      <c r="V7" s="49">
        <v>3</v>
      </c>
      <c r="W7" s="49">
        <v>0.87760000000000005</v>
      </c>
      <c r="X7" s="49">
        <v>0.26119999999999999</v>
      </c>
      <c r="Y7" s="49">
        <v>2.2618</v>
      </c>
      <c r="Z7" s="49">
        <v>2</v>
      </c>
      <c r="AA7" s="49">
        <v>0.38700000000000001</v>
      </c>
      <c r="AB7" s="49">
        <v>1.8984000000000001</v>
      </c>
      <c r="AC7" s="49">
        <v>1.5150999999999999</v>
      </c>
      <c r="AD7" s="49">
        <v>2</v>
      </c>
      <c r="AE7" s="49">
        <v>0.77239999999999998</v>
      </c>
      <c r="AF7" s="49">
        <v>0.51659999999999995</v>
      </c>
      <c r="AG7" s="49">
        <v>1.41E-2</v>
      </c>
      <c r="AH7" s="49">
        <v>1.54E-2</v>
      </c>
      <c r="AI7" s="49">
        <v>0.4108</v>
      </c>
      <c r="AJ7" s="49">
        <v>1.7791999999999999</v>
      </c>
      <c r="AK7" s="49">
        <v>3.0999999999999999E-3</v>
      </c>
      <c r="AL7" s="49">
        <v>0</v>
      </c>
      <c r="AM7" s="49">
        <v>0.36709999999999998</v>
      </c>
      <c r="AN7" s="49">
        <v>2.0043000000000002</v>
      </c>
      <c r="AO7" s="49">
        <v>0.28539999999999999</v>
      </c>
      <c r="AP7" s="49">
        <v>0.54869999999999997</v>
      </c>
      <c r="AQ7" s="49">
        <v>0.73150000000000004</v>
      </c>
      <c r="AR7" s="49">
        <v>0.62529999999999997</v>
      </c>
      <c r="AS7" s="49">
        <v>0.39329999999999998</v>
      </c>
      <c r="AT7" s="49">
        <v>0.56410000000000005</v>
      </c>
      <c r="AU7" s="49">
        <v>0.70830000000000004</v>
      </c>
      <c r="AV7" s="49">
        <v>0.68979999999999997</v>
      </c>
      <c r="AW7" s="49">
        <v>7.7747999999999999</v>
      </c>
      <c r="AX7" s="47" t="s">
        <v>200</v>
      </c>
      <c r="AY7" s="47" t="s">
        <v>272</v>
      </c>
    </row>
    <row r="8" spans="1:51" x14ac:dyDescent="0.25">
      <c r="A8" s="47" t="s">
        <v>39</v>
      </c>
      <c r="B8" s="48">
        <v>45905</v>
      </c>
      <c r="C8" s="47" t="s">
        <v>59</v>
      </c>
      <c r="D8" s="47">
        <f>VLOOKUP(E8,Stations!C$1:D$27,2,)</f>
        <v>4408000</v>
      </c>
      <c r="E8" s="47" t="s">
        <v>149</v>
      </c>
      <c r="F8" s="47" t="s">
        <v>150</v>
      </c>
      <c r="G8" s="47" t="s">
        <v>151</v>
      </c>
      <c r="H8" s="49">
        <v>717642</v>
      </c>
      <c r="I8" s="49">
        <v>2106146</v>
      </c>
      <c r="J8" s="49">
        <v>207</v>
      </c>
      <c r="K8" s="49">
        <v>16.86</v>
      </c>
      <c r="L8" s="49">
        <v>6.45</v>
      </c>
      <c r="M8" s="49">
        <v>3</v>
      </c>
      <c r="N8" s="49">
        <v>60.6</v>
      </c>
      <c r="O8" s="49">
        <v>0.12</v>
      </c>
      <c r="P8" s="49">
        <v>775</v>
      </c>
      <c r="Q8" s="49">
        <v>18.2</v>
      </c>
      <c r="R8" s="49">
        <v>0.6</v>
      </c>
      <c r="S8" s="47" t="s">
        <v>270</v>
      </c>
      <c r="T8" s="47" t="s">
        <v>14</v>
      </c>
      <c r="U8" s="49">
        <v>2.9963000000000002</v>
      </c>
      <c r="V8" s="49">
        <v>1</v>
      </c>
      <c r="W8" s="49">
        <v>0.18099999999999999</v>
      </c>
      <c r="X8" s="49">
        <v>3.4184999999999999</v>
      </c>
      <c r="Y8" s="49">
        <v>2.1907000000000001</v>
      </c>
      <c r="Z8" s="49">
        <v>1</v>
      </c>
      <c r="AA8" s="49">
        <v>9.0800000000000006E-2</v>
      </c>
      <c r="AB8" s="49">
        <v>4.7981999999999996</v>
      </c>
      <c r="AC8" s="49">
        <v>1.4347000000000001</v>
      </c>
      <c r="AD8" s="49">
        <v>1</v>
      </c>
      <c r="AE8" s="49">
        <v>0.2326</v>
      </c>
      <c r="AF8" s="49">
        <v>2.9171</v>
      </c>
      <c r="AG8" s="49">
        <v>1.32E-2</v>
      </c>
      <c r="AH8" s="49">
        <v>0</v>
      </c>
      <c r="AI8" s="49">
        <v>0.72729999999999995</v>
      </c>
      <c r="AJ8" s="49">
        <v>0.63680000000000003</v>
      </c>
      <c r="AK8" s="49">
        <v>2.5000000000000001E-3</v>
      </c>
      <c r="AL8" s="49">
        <v>0</v>
      </c>
      <c r="AM8" s="49">
        <v>0.3362</v>
      </c>
      <c r="AN8" s="49">
        <v>2.1798000000000002</v>
      </c>
      <c r="AO8" s="49">
        <v>0.35299999999999998</v>
      </c>
      <c r="AP8" s="49">
        <v>0.29470000000000002</v>
      </c>
      <c r="AQ8" s="49">
        <v>0.43919999999999998</v>
      </c>
      <c r="AR8" s="49">
        <v>1.6456</v>
      </c>
      <c r="AS8" s="49">
        <v>0.4506</v>
      </c>
      <c r="AT8" s="49">
        <v>0.29470000000000002</v>
      </c>
      <c r="AU8" s="49">
        <v>0.67949999999999999</v>
      </c>
      <c r="AV8" s="49">
        <v>0.77280000000000004</v>
      </c>
      <c r="AW8" s="49">
        <v>16.3689</v>
      </c>
      <c r="AX8" s="47" t="s">
        <v>148</v>
      </c>
      <c r="AY8" s="47" t="s">
        <v>279</v>
      </c>
    </row>
    <row r="9" spans="1:51" x14ac:dyDescent="0.25">
      <c r="A9" s="47" t="s">
        <v>39</v>
      </c>
      <c r="B9" s="48">
        <v>45840</v>
      </c>
      <c r="C9" s="47" t="s">
        <v>65</v>
      </c>
      <c r="D9" s="47">
        <f>VLOOKUP(E9,Stations!C$1:D$27,2,)</f>
        <v>4011400</v>
      </c>
      <c r="E9" s="47" t="s">
        <v>158</v>
      </c>
      <c r="F9" s="47" t="s">
        <v>60</v>
      </c>
      <c r="G9" s="47" t="s">
        <v>73</v>
      </c>
      <c r="H9" s="49">
        <v>716675</v>
      </c>
      <c r="I9" s="49">
        <v>2102178</v>
      </c>
      <c r="J9" s="49">
        <v>386.9</v>
      </c>
      <c r="K9" s="49">
        <v>84.75</v>
      </c>
      <c r="L9" s="49">
        <v>16.55</v>
      </c>
      <c r="M9" s="49">
        <v>5.3</v>
      </c>
      <c r="N9" s="49">
        <v>37</v>
      </c>
      <c r="O9" s="49">
        <v>0.3</v>
      </c>
      <c r="P9" s="49">
        <v>590</v>
      </c>
      <c r="Q9" s="49">
        <v>19</v>
      </c>
      <c r="R9" s="49">
        <v>1.6</v>
      </c>
      <c r="S9" s="47" t="s">
        <v>270</v>
      </c>
      <c r="T9" s="47" t="s">
        <v>280</v>
      </c>
      <c r="U9" s="49">
        <v>3.6903000000000001</v>
      </c>
      <c r="V9" s="49">
        <v>5</v>
      </c>
      <c r="W9" s="49">
        <v>0.45889999999999997</v>
      </c>
      <c r="X9" s="49">
        <v>1.5578000000000001</v>
      </c>
      <c r="Y9" s="49">
        <v>2.4836999999999998</v>
      </c>
      <c r="Z9" s="49">
        <v>4</v>
      </c>
      <c r="AA9" s="49">
        <v>0.92730000000000001</v>
      </c>
      <c r="AB9" s="49">
        <v>0.151</v>
      </c>
      <c r="AC9" s="49">
        <v>1.7643</v>
      </c>
      <c r="AD9" s="49">
        <v>2</v>
      </c>
      <c r="AE9" s="49">
        <v>0.61160000000000003</v>
      </c>
      <c r="AF9" s="49">
        <v>0.98319999999999996</v>
      </c>
      <c r="AG9" s="49">
        <v>1.4500000000000001E-2</v>
      </c>
      <c r="AH9" s="49">
        <v>1.2999999999999999E-2</v>
      </c>
      <c r="AI9" s="49">
        <v>0.48330000000000001</v>
      </c>
      <c r="AJ9" s="49">
        <v>1.4542999999999999</v>
      </c>
      <c r="AK9" s="49">
        <v>3.5000000000000001E-3</v>
      </c>
      <c r="AL9" s="49">
        <v>0</v>
      </c>
      <c r="AM9" s="49">
        <v>0.5776</v>
      </c>
      <c r="AN9" s="49">
        <v>1.0978000000000001</v>
      </c>
      <c r="AO9" s="49">
        <v>0.21629999999999999</v>
      </c>
      <c r="AP9" s="49">
        <v>0.1295</v>
      </c>
      <c r="AQ9" s="49">
        <v>0.3231</v>
      </c>
      <c r="AR9" s="49">
        <v>2.2593999999999999</v>
      </c>
      <c r="AS9" s="49">
        <v>0.32940000000000003</v>
      </c>
      <c r="AT9" s="49">
        <v>0.39639999999999997</v>
      </c>
      <c r="AU9" s="49">
        <v>0.84619999999999995</v>
      </c>
      <c r="AV9" s="49">
        <v>0.33400000000000002</v>
      </c>
      <c r="AW9" s="49">
        <v>7.8375000000000004</v>
      </c>
      <c r="AX9" s="47" t="s">
        <v>200</v>
      </c>
      <c r="AY9" s="47" t="s">
        <v>272</v>
      </c>
    </row>
    <row r="10" spans="1:51" x14ac:dyDescent="0.25">
      <c r="A10" s="47" t="s">
        <v>39</v>
      </c>
      <c r="B10" s="48">
        <v>45846</v>
      </c>
      <c r="C10" s="47" t="s">
        <v>65</v>
      </c>
      <c r="D10" s="47">
        <f>VLOOKUP(E10,Stations!C$1:D$27,2,)</f>
        <v>4408004</v>
      </c>
      <c r="E10" s="47" t="s">
        <v>156</v>
      </c>
      <c r="F10" s="47" t="s">
        <v>60</v>
      </c>
      <c r="G10" s="47" t="s">
        <v>157</v>
      </c>
      <c r="H10" s="49">
        <v>715011</v>
      </c>
      <c r="I10" s="49">
        <v>2104432</v>
      </c>
      <c r="J10" s="49">
        <v>266.39999999999998</v>
      </c>
      <c r="K10" s="49">
        <v>30</v>
      </c>
      <c r="L10" s="49">
        <v>14</v>
      </c>
      <c r="M10" s="49">
        <v>3.6</v>
      </c>
      <c r="N10" s="49">
        <v>16.600000000000001</v>
      </c>
      <c r="O10" s="49">
        <v>0.18</v>
      </c>
      <c r="P10" s="49">
        <v>636</v>
      </c>
      <c r="Q10" s="49">
        <v>19</v>
      </c>
      <c r="R10" s="49">
        <v>1.4</v>
      </c>
      <c r="S10" s="47" t="s">
        <v>270</v>
      </c>
      <c r="T10" s="47" t="s">
        <v>281</v>
      </c>
      <c r="U10" s="49">
        <v>4.9931000000000001</v>
      </c>
      <c r="V10" s="49">
        <v>2</v>
      </c>
      <c r="W10" s="49">
        <v>0.1114</v>
      </c>
      <c r="X10" s="49">
        <v>4.3884999999999996</v>
      </c>
      <c r="Y10" s="49">
        <v>3.0958999999999999</v>
      </c>
      <c r="Z10" s="49">
        <v>2</v>
      </c>
      <c r="AA10" s="49">
        <v>0.1595</v>
      </c>
      <c r="AB10" s="49">
        <v>3.6713</v>
      </c>
      <c r="AC10" s="49">
        <v>1.9911000000000001</v>
      </c>
      <c r="AD10" s="49">
        <v>1</v>
      </c>
      <c r="AE10" s="49">
        <v>0.13969999999999999</v>
      </c>
      <c r="AF10" s="49">
        <v>3.9358</v>
      </c>
      <c r="AG10" s="49">
        <v>4.0500000000000001E-2</v>
      </c>
      <c r="AH10" s="49">
        <v>0</v>
      </c>
      <c r="AI10" s="49">
        <v>0.92279999999999995</v>
      </c>
      <c r="AJ10" s="49">
        <v>0.16059999999999999</v>
      </c>
      <c r="AK10" s="49">
        <v>4.8999999999999998E-3</v>
      </c>
      <c r="AL10" s="49">
        <v>0</v>
      </c>
      <c r="AM10" s="49">
        <v>0.56689999999999996</v>
      </c>
      <c r="AN10" s="49">
        <v>1.1351</v>
      </c>
      <c r="AO10" s="49">
        <v>0.34310000000000002</v>
      </c>
      <c r="AP10" s="49">
        <v>0.31580000000000003</v>
      </c>
      <c r="AQ10" s="49">
        <v>0.47360000000000002</v>
      </c>
      <c r="AR10" s="49">
        <v>1.4948999999999999</v>
      </c>
      <c r="AS10" s="49">
        <v>0.59660000000000002</v>
      </c>
      <c r="AT10" s="49">
        <v>0.4173</v>
      </c>
      <c r="AU10" s="49">
        <v>0.72440000000000004</v>
      </c>
      <c r="AV10" s="49">
        <v>0.64480000000000004</v>
      </c>
      <c r="AW10" s="49">
        <v>15.430999999999999</v>
      </c>
      <c r="AX10" s="47" t="s">
        <v>148</v>
      </c>
      <c r="AY10" s="47" t="s">
        <v>279</v>
      </c>
    </row>
    <row r="11" spans="1:51" x14ac:dyDescent="0.25">
      <c r="A11" s="47" t="s">
        <v>39</v>
      </c>
      <c r="B11" s="48">
        <v>45846</v>
      </c>
      <c r="C11" s="47" t="s">
        <v>65</v>
      </c>
      <c r="D11" s="47">
        <f>VLOOKUP(E11,Stations!C$1:D$27,2,)</f>
        <v>4408020</v>
      </c>
      <c r="E11" s="47" t="s">
        <v>163</v>
      </c>
      <c r="F11" s="47" t="s">
        <v>66</v>
      </c>
      <c r="G11" s="47" t="s">
        <v>164</v>
      </c>
      <c r="H11" s="49">
        <v>712305</v>
      </c>
      <c r="I11" s="49">
        <v>2107206</v>
      </c>
      <c r="J11" s="49">
        <v>185.6</v>
      </c>
      <c r="K11" s="49">
        <v>13.96</v>
      </c>
      <c r="L11" s="49">
        <v>8.92</v>
      </c>
      <c r="M11" s="49">
        <v>2.9</v>
      </c>
      <c r="N11" s="49">
        <v>17.100000000000001</v>
      </c>
      <c r="O11" s="49">
        <v>0.2</v>
      </c>
      <c r="P11" s="49">
        <v>700</v>
      </c>
      <c r="Q11" s="49">
        <v>18.5</v>
      </c>
      <c r="R11" s="49">
        <v>0.9</v>
      </c>
      <c r="S11" s="47" t="s">
        <v>270</v>
      </c>
      <c r="T11" s="47" t="s">
        <v>282</v>
      </c>
      <c r="U11" s="49">
        <v>4.1246999999999998</v>
      </c>
      <c r="V11" s="49">
        <v>2</v>
      </c>
      <c r="W11" s="49">
        <v>0.2009</v>
      </c>
      <c r="X11" s="49">
        <v>3.2101000000000002</v>
      </c>
      <c r="Y11" s="49">
        <v>2.7204999999999999</v>
      </c>
      <c r="Z11" s="49">
        <v>2</v>
      </c>
      <c r="AA11" s="49">
        <v>0.22700000000000001</v>
      </c>
      <c r="AB11" s="49">
        <v>2.9659</v>
      </c>
      <c r="AC11" s="49">
        <v>1.6315999999999999</v>
      </c>
      <c r="AD11" s="49">
        <v>2</v>
      </c>
      <c r="AE11" s="49">
        <v>0.70020000000000004</v>
      </c>
      <c r="AF11" s="49">
        <v>0.71289999999999998</v>
      </c>
      <c r="AG11" s="49">
        <v>2.92E-2</v>
      </c>
      <c r="AH11" s="49">
        <v>0</v>
      </c>
      <c r="AI11" s="49">
        <v>0.84389999999999998</v>
      </c>
      <c r="AJ11" s="49">
        <v>0.33950000000000002</v>
      </c>
      <c r="AK11" s="49">
        <v>4.0000000000000001E-3</v>
      </c>
      <c r="AL11" s="49">
        <v>0</v>
      </c>
      <c r="AM11" s="49">
        <v>0.41930000000000001</v>
      </c>
      <c r="AN11" s="49">
        <v>1.7385999999999999</v>
      </c>
      <c r="AO11" s="49">
        <v>0.40629999999999999</v>
      </c>
      <c r="AP11" s="49">
        <v>0.62160000000000004</v>
      </c>
      <c r="AQ11" s="49">
        <v>0.65690000000000004</v>
      </c>
      <c r="AR11" s="49">
        <v>0.84030000000000005</v>
      </c>
      <c r="AS11" s="49">
        <v>0.61329999999999996</v>
      </c>
      <c r="AT11" s="49">
        <v>0.62160000000000004</v>
      </c>
      <c r="AU11" s="49">
        <v>0.98209999999999997</v>
      </c>
      <c r="AV11" s="49">
        <v>3.61E-2</v>
      </c>
      <c r="AW11" s="49">
        <v>9.8432999999999993</v>
      </c>
      <c r="AX11" s="47" t="s">
        <v>200</v>
      </c>
      <c r="AY11" s="47" t="s">
        <v>272</v>
      </c>
    </row>
    <row r="12" spans="1:51" x14ac:dyDescent="0.25">
      <c r="A12" s="47" t="s">
        <v>39</v>
      </c>
      <c r="B12" s="48">
        <v>45905</v>
      </c>
      <c r="C12" s="47" t="s">
        <v>65</v>
      </c>
      <c r="D12" s="47">
        <f>VLOOKUP(E12,Stations!C$1:D$27,2,)</f>
        <v>4013400</v>
      </c>
      <c r="E12" s="47" t="s">
        <v>160</v>
      </c>
      <c r="F12" s="47" t="s">
        <v>161</v>
      </c>
      <c r="G12" s="47" t="s">
        <v>162</v>
      </c>
      <c r="H12" s="49">
        <v>715117</v>
      </c>
      <c r="I12" s="49">
        <v>2111271</v>
      </c>
      <c r="J12" s="49">
        <v>89.6</v>
      </c>
      <c r="K12" s="49">
        <v>4.12</v>
      </c>
      <c r="L12" s="49">
        <v>2.5</v>
      </c>
      <c r="M12" s="49">
        <v>1.6</v>
      </c>
      <c r="N12" s="49">
        <v>12.7</v>
      </c>
      <c r="O12" s="49">
        <v>0.19</v>
      </c>
      <c r="P12" s="49">
        <v>1025</v>
      </c>
      <c r="Q12" s="49">
        <v>16.7</v>
      </c>
      <c r="R12" s="49">
        <v>-0.9</v>
      </c>
      <c r="S12" s="47" t="s">
        <v>270</v>
      </c>
      <c r="T12" s="47" t="s">
        <v>283</v>
      </c>
      <c r="U12" s="49">
        <v>2.8862000000000001</v>
      </c>
      <c r="V12" s="49">
        <v>2</v>
      </c>
      <c r="W12" s="49">
        <v>0.55269999999999997</v>
      </c>
      <c r="X12" s="49">
        <v>1.1859</v>
      </c>
      <c r="Y12" s="49">
        <v>2.2210000000000001</v>
      </c>
      <c r="Z12" s="49">
        <v>1</v>
      </c>
      <c r="AA12" s="49">
        <v>9.3100000000000002E-2</v>
      </c>
      <c r="AB12" s="49">
        <v>4.7483000000000004</v>
      </c>
      <c r="AC12" s="49">
        <v>1.3097000000000001</v>
      </c>
      <c r="AD12" s="49">
        <v>1</v>
      </c>
      <c r="AE12" s="49">
        <v>0.28100000000000003</v>
      </c>
      <c r="AF12" s="49">
        <v>2.5390999999999999</v>
      </c>
      <c r="AG12" s="49">
        <v>1.9900000000000001E-2</v>
      </c>
      <c r="AH12" s="49">
        <v>0</v>
      </c>
      <c r="AI12" s="49">
        <v>0.63419999999999999</v>
      </c>
      <c r="AJ12" s="49">
        <v>0.91080000000000005</v>
      </c>
      <c r="AK12" s="49">
        <v>3.2000000000000002E-3</v>
      </c>
      <c r="AL12" s="49">
        <v>0</v>
      </c>
      <c r="AM12" s="49">
        <v>0.20610000000000001</v>
      </c>
      <c r="AN12" s="49">
        <v>3.1589999999999998</v>
      </c>
      <c r="AO12" s="49">
        <v>0.53359999999999996</v>
      </c>
      <c r="AP12" s="49">
        <v>0.66290000000000004</v>
      </c>
      <c r="AQ12" s="49">
        <v>0.58620000000000005</v>
      </c>
      <c r="AR12" s="49">
        <v>1.0682</v>
      </c>
      <c r="AS12" s="49">
        <v>0.7661</v>
      </c>
      <c r="AT12" s="49">
        <v>0.66290000000000004</v>
      </c>
      <c r="AU12" s="49">
        <v>0.89700000000000002</v>
      </c>
      <c r="AV12" s="49">
        <v>0.21729999999999999</v>
      </c>
      <c r="AW12" s="49">
        <v>13.8287</v>
      </c>
      <c r="AX12" s="47" t="s">
        <v>200</v>
      </c>
      <c r="AY12" s="47" t="s">
        <v>272</v>
      </c>
    </row>
    <row r="13" spans="1:51" x14ac:dyDescent="0.25">
      <c r="A13" s="47" t="s">
        <v>39</v>
      </c>
      <c r="B13" s="48">
        <v>45825</v>
      </c>
      <c r="C13" s="47" t="s">
        <v>75</v>
      </c>
      <c r="D13" s="47">
        <f>VLOOKUP(E13,Stations!C$1:D$27,2,)</f>
        <v>4408006</v>
      </c>
      <c r="E13" s="47" t="s">
        <v>165</v>
      </c>
      <c r="F13" s="47" t="s">
        <v>166</v>
      </c>
      <c r="G13" s="47" t="s">
        <v>167</v>
      </c>
      <c r="H13" s="49">
        <v>717000</v>
      </c>
      <c r="I13" s="49">
        <v>2100374</v>
      </c>
      <c r="J13" s="49">
        <v>145.80000000000001</v>
      </c>
      <c r="K13" s="49">
        <v>21</v>
      </c>
      <c r="L13" s="49">
        <v>10.15</v>
      </c>
      <c r="M13" s="49">
        <v>2.7</v>
      </c>
      <c r="N13" s="49">
        <v>16.18</v>
      </c>
      <c r="O13" s="49">
        <v>0.14000000000000001</v>
      </c>
      <c r="P13" s="49">
        <v>590</v>
      </c>
      <c r="Q13" s="49">
        <v>19.100000000000001</v>
      </c>
      <c r="R13" s="49">
        <v>1.6</v>
      </c>
      <c r="S13" s="47" t="s">
        <v>270</v>
      </c>
      <c r="T13" s="47" t="s">
        <v>282</v>
      </c>
      <c r="U13" s="49">
        <v>4.9969999999999999</v>
      </c>
      <c r="V13" s="49">
        <v>2</v>
      </c>
      <c r="W13" s="49">
        <v>0.1032</v>
      </c>
      <c r="X13" s="49">
        <v>4.5415000000000001</v>
      </c>
      <c r="Y13" s="49">
        <v>3.0710000000000002</v>
      </c>
      <c r="Z13" s="49">
        <v>2</v>
      </c>
      <c r="AA13" s="49">
        <v>0.15409999999999999</v>
      </c>
      <c r="AB13" s="49">
        <v>3.7402000000000002</v>
      </c>
      <c r="AC13" s="49">
        <v>1.8855999999999999</v>
      </c>
      <c r="AD13" s="49">
        <v>2</v>
      </c>
      <c r="AE13" s="49">
        <v>0.55389999999999995</v>
      </c>
      <c r="AF13" s="49">
        <v>1.1814</v>
      </c>
      <c r="AG13" s="49">
        <v>4.6800000000000001E-2</v>
      </c>
      <c r="AH13" s="49">
        <v>0</v>
      </c>
      <c r="AI13" s="49">
        <v>0.87460000000000004</v>
      </c>
      <c r="AJ13" s="49">
        <v>0.26800000000000002</v>
      </c>
      <c r="AK13" s="49">
        <v>5.7000000000000002E-3</v>
      </c>
      <c r="AL13" s="49">
        <v>0</v>
      </c>
      <c r="AM13" s="49">
        <v>0.45040000000000002</v>
      </c>
      <c r="AN13" s="49">
        <v>1.5952999999999999</v>
      </c>
      <c r="AO13" s="49">
        <v>0.38109999999999999</v>
      </c>
      <c r="AP13" s="49">
        <v>0.33100000000000002</v>
      </c>
      <c r="AQ13" s="49">
        <v>0.45540000000000003</v>
      </c>
      <c r="AR13" s="49">
        <v>1.5731999999999999</v>
      </c>
      <c r="AS13" s="49">
        <v>0.66400000000000003</v>
      </c>
      <c r="AT13" s="49">
        <v>0.33100000000000002</v>
      </c>
      <c r="AU13" s="49">
        <v>0.49440000000000001</v>
      </c>
      <c r="AV13" s="49">
        <v>1.4088000000000001</v>
      </c>
      <c r="AW13" s="49">
        <v>14.308400000000001</v>
      </c>
      <c r="AX13" s="47" t="s">
        <v>200</v>
      </c>
      <c r="AY13" s="47" t="s">
        <v>272</v>
      </c>
    </row>
    <row r="14" spans="1:51" x14ac:dyDescent="0.25">
      <c r="A14" s="47" t="s">
        <v>39</v>
      </c>
      <c r="B14" s="48">
        <v>45825</v>
      </c>
      <c r="C14" s="47" t="s">
        <v>75</v>
      </c>
      <c r="D14" s="47">
        <f>VLOOKUP(E14,Stations!C$1:D$27,2,)</f>
        <v>4408013</v>
      </c>
      <c r="E14" s="47" t="s">
        <v>77</v>
      </c>
      <c r="F14" s="47" t="s">
        <v>76</v>
      </c>
      <c r="G14" s="47" t="s">
        <v>168</v>
      </c>
      <c r="H14" s="49">
        <v>712633</v>
      </c>
      <c r="I14" s="49">
        <v>2100803</v>
      </c>
      <c r="J14" s="49">
        <v>105</v>
      </c>
      <c r="K14" s="49">
        <v>6</v>
      </c>
      <c r="L14" s="49">
        <v>4.8</v>
      </c>
      <c r="M14" s="49">
        <v>2.1</v>
      </c>
      <c r="N14" s="49">
        <v>19.600000000000001</v>
      </c>
      <c r="O14" s="49">
        <v>0.13</v>
      </c>
      <c r="P14" s="49">
        <v>680</v>
      </c>
      <c r="Q14" s="49">
        <v>18.600000000000001</v>
      </c>
      <c r="R14" s="49">
        <v>1.1000000000000001</v>
      </c>
      <c r="S14" s="47" t="s">
        <v>270</v>
      </c>
      <c r="T14" s="47" t="s">
        <v>284</v>
      </c>
      <c r="U14" s="49">
        <v>3.8418999999999999</v>
      </c>
      <c r="V14" s="49">
        <v>3</v>
      </c>
      <c r="W14" s="49">
        <v>0.59670000000000001</v>
      </c>
      <c r="X14" s="49">
        <v>1.0326</v>
      </c>
      <c r="Y14" s="49">
        <v>2.6162000000000001</v>
      </c>
      <c r="Z14" s="49">
        <v>2</v>
      </c>
      <c r="AA14" s="49">
        <v>0.25430000000000003</v>
      </c>
      <c r="AB14" s="49">
        <v>2.7383999999999999</v>
      </c>
      <c r="AC14" s="49">
        <v>1.498</v>
      </c>
      <c r="AD14" s="49">
        <v>2</v>
      </c>
      <c r="AE14" s="49">
        <v>0.79559999999999997</v>
      </c>
      <c r="AF14" s="49">
        <v>0.45729999999999998</v>
      </c>
      <c r="AG14" s="49">
        <v>3.1199999999999999E-2</v>
      </c>
      <c r="AH14" s="49">
        <v>3.8100000000000002E-2</v>
      </c>
      <c r="AI14" s="49">
        <v>0.39979999999999999</v>
      </c>
      <c r="AJ14" s="49">
        <v>1.8338000000000001</v>
      </c>
      <c r="AK14" s="49">
        <v>4.7000000000000002E-3</v>
      </c>
      <c r="AL14" s="49">
        <v>0</v>
      </c>
      <c r="AM14" s="49">
        <v>0.32140000000000002</v>
      </c>
      <c r="AN14" s="49">
        <v>2.2702</v>
      </c>
      <c r="AO14" s="49">
        <v>0.47639999999999999</v>
      </c>
      <c r="AP14" s="49">
        <v>0.5333</v>
      </c>
      <c r="AQ14" s="49">
        <v>0.5484</v>
      </c>
      <c r="AR14" s="49">
        <v>1.2015</v>
      </c>
      <c r="AS14" s="49">
        <v>0.71319999999999995</v>
      </c>
      <c r="AT14" s="49">
        <v>0.57140000000000002</v>
      </c>
      <c r="AU14" s="49">
        <v>0.83560000000000001</v>
      </c>
      <c r="AV14" s="49">
        <v>0.35909999999999997</v>
      </c>
      <c r="AW14" s="49">
        <v>9.8930000000000007</v>
      </c>
      <c r="AX14" s="47" t="s">
        <v>200</v>
      </c>
      <c r="AY14" s="47" t="s">
        <v>272</v>
      </c>
    </row>
    <row r="15" spans="1:51" x14ac:dyDescent="0.25">
      <c r="A15" s="47" t="s">
        <v>39</v>
      </c>
      <c r="B15" s="48">
        <v>45825</v>
      </c>
      <c r="C15" s="47" t="s">
        <v>75</v>
      </c>
      <c r="D15" s="47">
        <f>VLOOKUP(E15,Stations!C$1:D$27,2,)</f>
        <v>4408014</v>
      </c>
      <c r="E15" s="47" t="s">
        <v>169</v>
      </c>
      <c r="F15" s="47" t="s">
        <v>79</v>
      </c>
      <c r="G15" s="47" t="s">
        <v>170</v>
      </c>
      <c r="H15" s="49">
        <v>714445</v>
      </c>
      <c r="I15" s="49">
        <v>2100160</v>
      </c>
      <c r="J15" s="49">
        <v>192</v>
      </c>
      <c r="K15" s="49">
        <v>16.2</v>
      </c>
      <c r="L15" s="49">
        <v>7.85</v>
      </c>
      <c r="M15" s="49">
        <v>3.2</v>
      </c>
      <c r="N15" s="49">
        <v>9.9</v>
      </c>
      <c r="O15" s="49">
        <v>0.38</v>
      </c>
      <c r="P15" s="49">
        <v>625</v>
      </c>
      <c r="Q15" s="49">
        <v>19</v>
      </c>
      <c r="R15" s="49">
        <v>1.5</v>
      </c>
      <c r="S15" s="47" t="s">
        <v>270</v>
      </c>
      <c r="T15" s="47" t="s">
        <v>285</v>
      </c>
      <c r="U15" s="49">
        <v>4.2664999999999997</v>
      </c>
      <c r="V15" s="49">
        <v>5</v>
      </c>
      <c r="W15" s="49">
        <v>0.66220000000000001</v>
      </c>
      <c r="X15" s="49">
        <v>0.82430000000000003</v>
      </c>
      <c r="Y15" s="49">
        <v>2.7553999999999998</v>
      </c>
      <c r="Z15" s="49">
        <v>3</v>
      </c>
      <c r="AA15" s="49">
        <v>0.60009999999999997</v>
      </c>
      <c r="AB15" s="49">
        <v>1.0215000000000001</v>
      </c>
      <c r="AC15" s="49">
        <v>1.6436999999999999</v>
      </c>
      <c r="AD15" s="49">
        <v>2</v>
      </c>
      <c r="AE15" s="49">
        <v>0.69279999999999997</v>
      </c>
      <c r="AF15" s="49">
        <v>0.7339</v>
      </c>
      <c r="AG15" s="49">
        <v>3.2800000000000003E-2</v>
      </c>
      <c r="AH15" s="49">
        <v>0.125</v>
      </c>
      <c r="AI15" s="49">
        <v>0.20449999999999999</v>
      </c>
      <c r="AJ15" s="49">
        <v>3.1745000000000001</v>
      </c>
      <c r="AK15" s="49">
        <v>4.4999999999999997E-3</v>
      </c>
      <c r="AL15" s="49">
        <v>0</v>
      </c>
      <c r="AM15" s="49">
        <v>0.46229999999999999</v>
      </c>
      <c r="AN15" s="49">
        <v>1.5430999999999999</v>
      </c>
      <c r="AO15" s="49">
        <v>0.38590000000000002</v>
      </c>
      <c r="AP15" s="49">
        <v>0.20830000000000001</v>
      </c>
      <c r="AQ15" s="49">
        <v>0.2908</v>
      </c>
      <c r="AR15" s="49">
        <v>2.4702999999999999</v>
      </c>
      <c r="AS15" s="49">
        <v>0.61909999999999998</v>
      </c>
      <c r="AT15" s="49">
        <v>0.72919999999999996</v>
      </c>
      <c r="AU15" s="49">
        <v>0.8629</v>
      </c>
      <c r="AV15" s="49">
        <v>0.29499999999999998</v>
      </c>
      <c r="AW15" s="49">
        <v>10.0627</v>
      </c>
      <c r="AX15" s="47" t="s">
        <v>200</v>
      </c>
      <c r="AY15" s="47" t="s">
        <v>272</v>
      </c>
    </row>
    <row r="16" spans="1:51" x14ac:dyDescent="0.25">
      <c r="A16" s="47" t="s">
        <v>39</v>
      </c>
      <c r="B16" s="48">
        <v>45813</v>
      </c>
      <c r="C16" s="47" t="s">
        <v>84</v>
      </c>
      <c r="D16" s="47">
        <f>VLOOKUP(E16,Stations!C$1:D$27,2,)</f>
        <v>4012020</v>
      </c>
      <c r="E16" s="47" t="s">
        <v>176</v>
      </c>
      <c r="F16" s="47" t="s">
        <v>177</v>
      </c>
      <c r="G16" s="47" t="s">
        <v>178</v>
      </c>
      <c r="H16" s="49">
        <v>729694</v>
      </c>
      <c r="I16" s="49">
        <v>2100009</v>
      </c>
      <c r="J16" s="49">
        <v>238</v>
      </c>
      <c r="K16" s="49">
        <v>53</v>
      </c>
      <c r="L16" s="49">
        <v>18</v>
      </c>
      <c r="M16" s="49">
        <v>3.4</v>
      </c>
      <c r="N16" s="49">
        <v>9.8000000000000007</v>
      </c>
      <c r="O16" s="49">
        <v>0.14000000000000001</v>
      </c>
      <c r="P16" s="49">
        <v>420</v>
      </c>
      <c r="Q16" s="49">
        <v>20</v>
      </c>
      <c r="R16" s="49">
        <v>2.8</v>
      </c>
      <c r="S16" s="47" t="s">
        <v>270</v>
      </c>
      <c r="T16" s="47" t="s">
        <v>286</v>
      </c>
      <c r="U16" s="49">
        <v>7.2573999999999996</v>
      </c>
      <c r="V16" s="49">
        <v>2</v>
      </c>
      <c r="W16" s="49">
        <v>2.29E-2</v>
      </c>
      <c r="X16" s="49">
        <v>7.5511999999999997</v>
      </c>
      <c r="Y16" s="49">
        <v>4.0236999999999998</v>
      </c>
      <c r="Z16" s="49">
        <v>1</v>
      </c>
      <c r="AA16" s="49">
        <v>1.0500000000000001E-2</v>
      </c>
      <c r="AB16" s="49">
        <v>9.1190999999999995</v>
      </c>
      <c r="AC16" s="49">
        <v>2.9175</v>
      </c>
      <c r="AD16" s="49">
        <v>0</v>
      </c>
      <c r="AE16" s="49">
        <v>7.3000000000000001E-3</v>
      </c>
      <c r="AF16" s="49">
        <v>9.8524999999999991</v>
      </c>
      <c r="AG16" s="49">
        <v>9.5200000000000007E-2</v>
      </c>
      <c r="AH16" s="49">
        <v>4.1999999999999997E-3</v>
      </c>
      <c r="AI16" s="49">
        <v>0.92720000000000002</v>
      </c>
      <c r="AJ16" s="49">
        <v>0.15110000000000001</v>
      </c>
      <c r="AK16" s="49">
        <v>1.0999999999999999E-2</v>
      </c>
      <c r="AL16" s="49">
        <v>0</v>
      </c>
      <c r="AM16" s="49">
        <v>0.73719999999999997</v>
      </c>
      <c r="AN16" s="49">
        <v>0.60970000000000002</v>
      </c>
      <c r="AO16" s="49">
        <v>0.2787</v>
      </c>
      <c r="AP16" s="49">
        <v>0</v>
      </c>
      <c r="AQ16" s="49">
        <v>0</v>
      </c>
      <c r="AR16" s="49">
        <v>19.939299999999999</v>
      </c>
      <c r="AS16" s="49">
        <v>0.68010000000000004</v>
      </c>
      <c r="AT16" s="49">
        <v>2.6638999999999999</v>
      </c>
      <c r="AU16" s="49">
        <v>0.16669999999999999</v>
      </c>
      <c r="AV16" s="49">
        <v>3.5831</v>
      </c>
      <c r="AW16" s="49">
        <v>50.805900000000001</v>
      </c>
      <c r="AX16" s="47" t="s">
        <v>190</v>
      </c>
      <c r="AY16" s="47" t="s">
        <v>287</v>
      </c>
    </row>
    <row r="17" spans="1:51" x14ac:dyDescent="0.25">
      <c r="A17" s="47" t="s">
        <v>39</v>
      </c>
      <c r="B17" s="48">
        <v>45813</v>
      </c>
      <c r="C17" s="47" t="s">
        <v>84</v>
      </c>
      <c r="D17" s="47">
        <f>VLOOKUP(E17,Stations!C$1:D$27,2,)</f>
        <v>4408007</v>
      </c>
      <c r="E17" s="47" t="s">
        <v>180</v>
      </c>
      <c r="F17" s="47" t="s">
        <v>55</v>
      </c>
      <c r="G17" s="47" t="s">
        <v>181</v>
      </c>
      <c r="H17" s="49">
        <v>733107</v>
      </c>
      <c r="I17" s="49">
        <v>2093690</v>
      </c>
      <c r="J17" s="49">
        <v>455</v>
      </c>
      <c r="K17" s="49">
        <v>97</v>
      </c>
      <c r="L17" s="49">
        <v>24</v>
      </c>
      <c r="M17" s="49">
        <v>6.5</v>
      </c>
      <c r="N17" s="49">
        <v>4</v>
      </c>
      <c r="O17" s="49">
        <v>0.48</v>
      </c>
      <c r="P17" s="49">
        <v>343</v>
      </c>
      <c r="Q17" s="49">
        <v>20.6</v>
      </c>
      <c r="R17" s="49">
        <v>3.3</v>
      </c>
      <c r="S17" s="47" t="s">
        <v>270</v>
      </c>
      <c r="T17" s="47" t="s">
        <v>288</v>
      </c>
      <c r="U17" s="49">
        <v>8.3292999999999999</v>
      </c>
      <c r="V17" s="49">
        <v>8</v>
      </c>
      <c r="W17" s="49">
        <v>0.89329999999999998</v>
      </c>
      <c r="X17" s="49">
        <v>0.22559999999999999</v>
      </c>
      <c r="Y17" s="49">
        <v>4.4539</v>
      </c>
      <c r="Z17" s="49">
        <v>5</v>
      </c>
      <c r="AA17" s="49">
        <v>0.65629999999999999</v>
      </c>
      <c r="AB17" s="49">
        <v>0.84219999999999995</v>
      </c>
      <c r="AC17" s="49">
        <v>3.4262000000000001</v>
      </c>
      <c r="AD17" s="49">
        <v>3</v>
      </c>
      <c r="AE17" s="49">
        <v>0.36699999999999999</v>
      </c>
      <c r="AF17" s="49">
        <v>2.0047000000000001</v>
      </c>
      <c r="AG17" s="49">
        <v>0.1057</v>
      </c>
      <c r="AH17" s="49">
        <v>3.5200000000000002E-2</v>
      </c>
      <c r="AI17" s="49">
        <v>0.73350000000000004</v>
      </c>
      <c r="AJ17" s="49">
        <v>0.61970000000000003</v>
      </c>
      <c r="AK17" s="49">
        <v>1.34E-2</v>
      </c>
      <c r="AL17" s="49">
        <v>2.4199999999999999E-2</v>
      </c>
      <c r="AM17" s="49">
        <v>0.3276</v>
      </c>
      <c r="AN17" s="49">
        <v>2.2320000000000002</v>
      </c>
      <c r="AO17" s="49">
        <v>0.20760000000000001</v>
      </c>
      <c r="AP17" s="49">
        <v>9.4500000000000001E-2</v>
      </c>
      <c r="AQ17" s="49">
        <v>0.23830000000000001</v>
      </c>
      <c r="AR17" s="49">
        <v>2.8681999999999999</v>
      </c>
      <c r="AS17" s="49">
        <v>0.629</v>
      </c>
      <c r="AT17" s="49">
        <v>0.3231</v>
      </c>
      <c r="AU17" s="49">
        <v>0.50460000000000005</v>
      </c>
      <c r="AV17" s="49">
        <v>1.3680000000000001</v>
      </c>
      <c r="AW17" s="49">
        <v>10.160500000000001</v>
      </c>
      <c r="AX17" s="47" t="s">
        <v>200</v>
      </c>
      <c r="AY17" s="47" t="s">
        <v>272</v>
      </c>
    </row>
    <row r="18" spans="1:51" x14ac:dyDescent="0.25">
      <c r="A18" s="47" t="s">
        <v>39</v>
      </c>
      <c r="B18" s="48">
        <v>45813</v>
      </c>
      <c r="C18" s="47" t="s">
        <v>84</v>
      </c>
      <c r="D18" s="47">
        <f>VLOOKUP(E18,Stations!C$1:D$27,2,)</f>
        <v>4408011</v>
      </c>
      <c r="E18" s="47" t="s">
        <v>179</v>
      </c>
      <c r="F18" s="47" t="s">
        <v>100</v>
      </c>
      <c r="G18" s="47" t="s">
        <v>101</v>
      </c>
      <c r="H18" s="49">
        <v>731658</v>
      </c>
      <c r="I18" s="49">
        <v>2096854</v>
      </c>
      <c r="J18" s="49">
        <v>334.4</v>
      </c>
      <c r="K18" s="49">
        <v>59</v>
      </c>
      <c r="L18" s="49">
        <v>19.5</v>
      </c>
      <c r="M18" s="49">
        <v>4.4000000000000004</v>
      </c>
      <c r="N18" s="49">
        <v>6.3</v>
      </c>
      <c r="O18" s="49">
        <v>0.36</v>
      </c>
      <c r="P18" s="49">
        <v>378</v>
      </c>
      <c r="Q18" s="49">
        <v>20.399999999999999</v>
      </c>
      <c r="R18" s="49">
        <v>3.2</v>
      </c>
      <c r="S18" s="47" t="s">
        <v>270</v>
      </c>
      <c r="T18" s="47" t="s">
        <v>289</v>
      </c>
      <c r="U18" s="49">
        <v>7.1878000000000002</v>
      </c>
      <c r="V18" s="49">
        <v>6</v>
      </c>
      <c r="W18" s="49">
        <v>0.60580000000000001</v>
      </c>
      <c r="X18" s="49">
        <v>1.0025999999999999</v>
      </c>
      <c r="Y18" s="49">
        <v>3.9712000000000001</v>
      </c>
      <c r="Z18" s="49">
        <v>3</v>
      </c>
      <c r="AA18" s="49">
        <v>0.2283</v>
      </c>
      <c r="AB18" s="49">
        <v>2.9544000000000001</v>
      </c>
      <c r="AC18" s="49">
        <v>2.8519999999999999</v>
      </c>
      <c r="AD18" s="49">
        <v>2</v>
      </c>
      <c r="AE18" s="49">
        <v>0.2349</v>
      </c>
      <c r="AF18" s="49">
        <v>2.8972000000000002</v>
      </c>
      <c r="AG18" s="49">
        <v>8.5900000000000004E-2</v>
      </c>
      <c r="AH18" s="49">
        <v>0.1138</v>
      </c>
      <c r="AI18" s="49">
        <v>0.42680000000000001</v>
      </c>
      <c r="AJ18" s="49">
        <v>1.7027000000000001</v>
      </c>
      <c r="AK18" s="49">
        <v>1.06E-2</v>
      </c>
      <c r="AL18" s="49">
        <v>1.2E-2</v>
      </c>
      <c r="AM18" s="49">
        <v>0.40899999999999997</v>
      </c>
      <c r="AN18" s="49">
        <v>1.7879</v>
      </c>
      <c r="AO18" s="49">
        <v>0.23760000000000001</v>
      </c>
      <c r="AP18" s="49">
        <v>0.1048</v>
      </c>
      <c r="AQ18" s="49">
        <v>0.23080000000000001</v>
      </c>
      <c r="AR18" s="49">
        <v>2.9323000000000001</v>
      </c>
      <c r="AS18" s="49">
        <v>0.64039999999999997</v>
      </c>
      <c r="AT18" s="49">
        <v>0.83230000000000004</v>
      </c>
      <c r="AU18" s="49">
        <v>0.78810000000000002</v>
      </c>
      <c r="AV18" s="49">
        <v>0.47639999999999999</v>
      </c>
      <c r="AW18" s="49">
        <v>13.753399999999999</v>
      </c>
      <c r="AX18" s="47" t="s">
        <v>200</v>
      </c>
      <c r="AY18" s="47" t="s">
        <v>272</v>
      </c>
    </row>
    <row r="19" spans="1:51" x14ac:dyDescent="0.25">
      <c r="A19" s="47" t="s">
        <v>39</v>
      </c>
      <c r="B19" s="48">
        <v>45832</v>
      </c>
      <c r="C19" s="47" t="s">
        <v>84</v>
      </c>
      <c r="D19" s="47">
        <f>VLOOKUP(E19,Stations!C$1:D$27,2,)</f>
        <v>4408002</v>
      </c>
      <c r="E19" s="47" t="s">
        <v>183</v>
      </c>
      <c r="F19" s="47" t="s">
        <v>184</v>
      </c>
      <c r="G19" s="47" t="s">
        <v>185</v>
      </c>
      <c r="H19" s="49">
        <v>721626</v>
      </c>
      <c r="I19" s="49">
        <v>2109668</v>
      </c>
      <c r="J19" s="49">
        <v>72.8</v>
      </c>
      <c r="K19" s="49">
        <v>6.9</v>
      </c>
      <c r="L19" s="49">
        <v>3.5</v>
      </c>
      <c r="M19" s="49">
        <v>1.4</v>
      </c>
      <c r="N19" s="49">
        <v>28</v>
      </c>
      <c r="O19" s="49">
        <v>0.13</v>
      </c>
      <c r="P19" s="49">
        <v>682</v>
      </c>
      <c r="Q19" s="49">
        <v>18.7</v>
      </c>
      <c r="R19" s="49">
        <v>1.1000000000000001</v>
      </c>
      <c r="S19" s="47" t="s">
        <v>270</v>
      </c>
      <c r="T19" s="47" t="s">
        <v>14</v>
      </c>
      <c r="U19" s="49">
        <v>3.4851999999999999</v>
      </c>
      <c r="V19" s="49">
        <v>1</v>
      </c>
      <c r="W19" s="49">
        <v>0.1079</v>
      </c>
      <c r="X19" s="49">
        <v>4.4539999999999997</v>
      </c>
      <c r="Y19" s="49">
        <v>2.4479000000000002</v>
      </c>
      <c r="Z19" s="49">
        <v>1</v>
      </c>
      <c r="AA19" s="49">
        <v>5.7500000000000002E-2</v>
      </c>
      <c r="AB19" s="49">
        <v>5.7133000000000003</v>
      </c>
      <c r="AC19" s="49">
        <v>1.4418</v>
      </c>
      <c r="AD19" s="49">
        <v>1</v>
      </c>
      <c r="AE19" s="49">
        <v>0.22259999999999999</v>
      </c>
      <c r="AF19" s="49">
        <v>3.0049000000000001</v>
      </c>
      <c r="AG19" s="49">
        <v>2.47E-2</v>
      </c>
      <c r="AH19" s="49">
        <v>0</v>
      </c>
      <c r="AI19" s="49">
        <v>0.63500000000000001</v>
      </c>
      <c r="AJ19" s="49">
        <v>0.9083</v>
      </c>
      <c r="AK19" s="49">
        <v>4.1999999999999997E-3</v>
      </c>
      <c r="AL19" s="49">
        <v>0</v>
      </c>
      <c r="AM19" s="49">
        <v>0.217</v>
      </c>
      <c r="AN19" s="49">
        <v>3.0558000000000001</v>
      </c>
      <c r="AO19" s="49">
        <v>0.45619999999999999</v>
      </c>
      <c r="AP19" s="49">
        <v>1.5139</v>
      </c>
      <c r="AQ19" s="49">
        <v>0.86990000000000001</v>
      </c>
      <c r="AR19" s="49">
        <v>0.27889999999999998</v>
      </c>
      <c r="AS19" s="49">
        <v>0.66159999999999997</v>
      </c>
      <c r="AT19" s="49">
        <v>1.5139</v>
      </c>
      <c r="AU19" s="49">
        <v>0.3972</v>
      </c>
      <c r="AV19" s="49">
        <v>1.8469</v>
      </c>
      <c r="AW19" s="49">
        <v>19.262</v>
      </c>
      <c r="AX19" s="47" t="s">
        <v>148</v>
      </c>
      <c r="AY19" s="47" t="s">
        <v>279</v>
      </c>
    </row>
    <row r="20" spans="1:51" x14ac:dyDescent="0.25">
      <c r="A20" s="47" t="s">
        <v>39</v>
      </c>
      <c r="B20" s="48">
        <v>45832</v>
      </c>
      <c r="C20" s="47" t="s">
        <v>84</v>
      </c>
      <c r="D20" s="47">
        <f>VLOOKUP(E20,Stations!C$1:D$27,2,)</f>
        <v>4408008</v>
      </c>
      <c r="E20" s="47" t="s">
        <v>186</v>
      </c>
      <c r="F20" s="47" t="s">
        <v>184</v>
      </c>
      <c r="G20" s="47" t="s">
        <v>187</v>
      </c>
      <c r="H20" s="49">
        <v>722534</v>
      </c>
      <c r="I20" s="49">
        <v>2107866</v>
      </c>
      <c r="J20" s="49">
        <v>216</v>
      </c>
      <c r="K20" s="49">
        <v>15.78</v>
      </c>
      <c r="L20" s="49">
        <v>5.2</v>
      </c>
      <c r="M20" s="49">
        <v>3.6</v>
      </c>
      <c r="N20" s="49">
        <v>21.4</v>
      </c>
      <c r="O20" s="49">
        <v>0.25</v>
      </c>
      <c r="P20" s="49">
        <v>625</v>
      </c>
      <c r="Q20" s="49">
        <v>19</v>
      </c>
      <c r="R20" s="49">
        <v>1.4</v>
      </c>
      <c r="S20" s="47" t="s">
        <v>270</v>
      </c>
      <c r="T20" s="47" t="s">
        <v>281</v>
      </c>
      <c r="U20" s="49">
        <v>3.5973000000000002</v>
      </c>
      <c r="V20" s="49">
        <v>2</v>
      </c>
      <c r="W20" s="49">
        <v>0.30730000000000002</v>
      </c>
      <c r="X20" s="49">
        <v>2.36</v>
      </c>
      <c r="Y20" s="49">
        <v>2.4578000000000002</v>
      </c>
      <c r="Z20" s="49">
        <v>2</v>
      </c>
      <c r="AA20" s="49">
        <v>0.3075</v>
      </c>
      <c r="AB20" s="49">
        <v>2.3584999999999998</v>
      </c>
      <c r="AC20" s="49">
        <v>1.5116000000000001</v>
      </c>
      <c r="AD20" s="49">
        <v>1</v>
      </c>
      <c r="AE20" s="49">
        <v>0.20449999999999999</v>
      </c>
      <c r="AF20" s="49">
        <v>3.1741999999999999</v>
      </c>
      <c r="AG20" s="49">
        <v>2.1499999999999998E-2</v>
      </c>
      <c r="AH20" s="49">
        <v>0</v>
      </c>
      <c r="AI20" s="49">
        <v>0.82130000000000003</v>
      </c>
      <c r="AJ20" s="49">
        <v>0.39369999999999999</v>
      </c>
      <c r="AK20" s="49">
        <v>3.8E-3</v>
      </c>
      <c r="AL20" s="49">
        <v>0</v>
      </c>
      <c r="AM20" s="49">
        <v>0.44800000000000001</v>
      </c>
      <c r="AN20" s="49">
        <v>1.6060000000000001</v>
      </c>
      <c r="AO20" s="49">
        <v>0.36890000000000001</v>
      </c>
      <c r="AP20" s="49">
        <v>0.3241</v>
      </c>
      <c r="AQ20" s="49">
        <v>0.4572</v>
      </c>
      <c r="AR20" s="49">
        <v>1.5650999999999999</v>
      </c>
      <c r="AS20" s="49">
        <v>0.53920000000000001</v>
      </c>
      <c r="AT20" s="49">
        <v>1.0278</v>
      </c>
      <c r="AU20" s="49">
        <v>0.51100000000000001</v>
      </c>
      <c r="AV20" s="49">
        <v>1.3427</v>
      </c>
      <c r="AW20" s="49">
        <v>12.8002</v>
      </c>
      <c r="AX20" s="47" t="s">
        <v>200</v>
      </c>
      <c r="AY20" s="47" t="s">
        <v>272</v>
      </c>
    </row>
    <row r="21" spans="1:51" x14ac:dyDescent="0.25">
      <c r="A21" s="47" t="s">
        <v>39</v>
      </c>
      <c r="B21" s="48">
        <v>45832</v>
      </c>
      <c r="C21" s="47" t="s">
        <v>84</v>
      </c>
      <c r="D21" s="47">
        <f>VLOOKUP(E21,Stations!C$1:D$27,2,)</f>
        <v>4408009</v>
      </c>
      <c r="E21" s="47" t="s">
        <v>171</v>
      </c>
      <c r="F21" s="47" t="s">
        <v>172</v>
      </c>
      <c r="G21" s="47" t="s">
        <v>173</v>
      </c>
      <c r="H21" s="49">
        <v>725190</v>
      </c>
      <c r="I21" s="49">
        <v>2104079</v>
      </c>
      <c r="J21" s="49">
        <v>227.5</v>
      </c>
      <c r="K21" s="49">
        <v>32.74</v>
      </c>
      <c r="L21" s="49">
        <v>10</v>
      </c>
      <c r="M21" s="49">
        <v>3.5</v>
      </c>
      <c r="N21" s="49">
        <v>16</v>
      </c>
      <c r="O21" s="49">
        <v>0.13</v>
      </c>
      <c r="P21" s="49">
        <v>520</v>
      </c>
      <c r="Q21" s="49">
        <v>19.600000000000001</v>
      </c>
      <c r="R21" s="49">
        <v>2</v>
      </c>
      <c r="S21" s="47" t="s">
        <v>270</v>
      </c>
      <c r="T21" s="47" t="s">
        <v>290</v>
      </c>
      <c r="U21" s="49">
        <v>5.5094000000000003</v>
      </c>
      <c r="V21" s="49">
        <v>3</v>
      </c>
      <c r="W21" s="49">
        <v>0.20250000000000001</v>
      </c>
      <c r="X21" s="49">
        <v>3.1941000000000002</v>
      </c>
      <c r="Y21" s="49">
        <v>3.282</v>
      </c>
      <c r="Z21" s="49">
        <v>2</v>
      </c>
      <c r="AA21" s="49">
        <v>0.12740000000000001</v>
      </c>
      <c r="AB21" s="49">
        <v>4.1208999999999998</v>
      </c>
      <c r="AC21" s="49">
        <v>2.0926999999999998</v>
      </c>
      <c r="AD21" s="49">
        <v>1</v>
      </c>
      <c r="AE21" s="49">
        <v>0.1234</v>
      </c>
      <c r="AF21" s="49">
        <v>4.1844000000000001</v>
      </c>
      <c r="AG21" s="49">
        <v>5.6599999999999998E-2</v>
      </c>
      <c r="AH21" s="49">
        <v>2.64E-2</v>
      </c>
      <c r="AI21" s="49">
        <v>0.64200000000000002</v>
      </c>
      <c r="AJ21" s="49">
        <v>0.88639999999999997</v>
      </c>
      <c r="AK21" s="49">
        <v>6.7999999999999996E-3</v>
      </c>
      <c r="AL21" s="49">
        <v>0</v>
      </c>
      <c r="AM21" s="49">
        <v>0.61329999999999996</v>
      </c>
      <c r="AN21" s="49">
        <v>0.9778</v>
      </c>
      <c r="AO21" s="49">
        <v>0.33860000000000001</v>
      </c>
      <c r="AP21" s="49">
        <v>1.32E-2</v>
      </c>
      <c r="AQ21" s="49">
        <v>3.0000000000000001E-3</v>
      </c>
      <c r="AR21" s="49">
        <v>11.649900000000001</v>
      </c>
      <c r="AS21" s="49">
        <v>0.65329999999999999</v>
      </c>
      <c r="AT21" s="49">
        <v>1.0176000000000001</v>
      </c>
      <c r="AU21" s="49">
        <v>0.65080000000000005</v>
      </c>
      <c r="AV21" s="49">
        <v>0.85919999999999996</v>
      </c>
      <c r="AW21" s="49">
        <v>25.872699999999998</v>
      </c>
      <c r="AX21" s="47" t="s">
        <v>182</v>
      </c>
      <c r="AY21" s="47" t="s">
        <v>277</v>
      </c>
    </row>
    <row r="22" spans="1:51" x14ac:dyDescent="0.25">
      <c r="A22" s="47" t="s">
        <v>39</v>
      </c>
      <c r="B22" s="48">
        <v>45832</v>
      </c>
      <c r="C22" s="47" t="s">
        <v>84</v>
      </c>
      <c r="D22" s="47">
        <f>VLOOKUP(E22,Stations!C$1:D$27,2,)</f>
        <v>4408010</v>
      </c>
      <c r="E22" s="47" t="s">
        <v>174</v>
      </c>
      <c r="F22" s="47" t="s">
        <v>175</v>
      </c>
      <c r="G22" s="47" t="s">
        <v>174</v>
      </c>
      <c r="H22" s="49">
        <v>726191</v>
      </c>
      <c r="I22" s="49">
        <v>2102209</v>
      </c>
      <c r="J22" s="49">
        <v>231</v>
      </c>
      <c r="K22" s="49">
        <v>47</v>
      </c>
      <c r="L22" s="49">
        <v>12.6</v>
      </c>
      <c r="M22" s="49">
        <v>3.3</v>
      </c>
      <c r="N22" s="49">
        <v>15.3</v>
      </c>
      <c r="O22" s="49">
        <v>0.11</v>
      </c>
      <c r="P22" s="49">
        <v>455</v>
      </c>
      <c r="Q22" s="49">
        <v>20</v>
      </c>
      <c r="R22" s="49">
        <v>2.4</v>
      </c>
      <c r="S22" s="47" t="s">
        <v>270</v>
      </c>
      <c r="T22" s="47" t="s">
        <v>291</v>
      </c>
      <c r="U22" s="49">
        <v>6.4587000000000003</v>
      </c>
      <c r="V22" s="49">
        <v>3</v>
      </c>
      <c r="W22" s="49">
        <v>0.112</v>
      </c>
      <c r="X22" s="49">
        <v>4.3776999999999999</v>
      </c>
      <c r="Y22" s="49">
        <v>3.7000999999999999</v>
      </c>
      <c r="Z22" s="49">
        <v>2</v>
      </c>
      <c r="AA22" s="49">
        <v>8.5500000000000007E-2</v>
      </c>
      <c r="AB22" s="49">
        <v>4.9188000000000001</v>
      </c>
      <c r="AC22" s="49">
        <v>2.5371999999999999</v>
      </c>
      <c r="AD22" s="49">
        <v>1</v>
      </c>
      <c r="AE22" s="49">
        <v>8.0600000000000005E-2</v>
      </c>
      <c r="AF22" s="49">
        <v>5.0354999999999999</v>
      </c>
      <c r="AG22" s="49">
        <v>7.5700000000000003E-2</v>
      </c>
      <c r="AH22" s="49">
        <v>3.4599999999999999E-2</v>
      </c>
      <c r="AI22" s="49">
        <v>0.65469999999999995</v>
      </c>
      <c r="AJ22" s="49">
        <v>0.84719999999999995</v>
      </c>
      <c r="AK22" s="49">
        <v>8.8999999999999999E-3</v>
      </c>
      <c r="AL22" s="49">
        <v>0</v>
      </c>
      <c r="AM22" s="49">
        <v>0.68140000000000001</v>
      </c>
      <c r="AN22" s="49">
        <v>0.76729999999999998</v>
      </c>
      <c r="AO22" s="49">
        <v>0.29620000000000002</v>
      </c>
      <c r="AP22" s="49">
        <v>3.9E-2</v>
      </c>
      <c r="AQ22" s="49">
        <v>3.6600000000000001E-2</v>
      </c>
      <c r="AR22" s="49">
        <v>6.6139999999999999</v>
      </c>
      <c r="AS22" s="49">
        <v>0.6552</v>
      </c>
      <c r="AT22" s="49">
        <v>1.4113</v>
      </c>
      <c r="AU22" s="49">
        <v>0.43569999999999998</v>
      </c>
      <c r="AV22" s="49">
        <v>1.6615</v>
      </c>
      <c r="AW22" s="49">
        <v>24.221900000000002</v>
      </c>
      <c r="AX22" s="47" t="s">
        <v>148</v>
      </c>
      <c r="AY22" s="47" t="s">
        <v>279</v>
      </c>
    </row>
    <row r="23" spans="1:51" x14ac:dyDescent="0.25">
      <c r="A23" s="47" t="s">
        <v>39</v>
      </c>
      <c r="B23" s="48">
        <v>45825</v>
      </c>
      <c r="C23" s="47" t="s">
        <v>105</v>
      </c>
      <c r="D23" s="47">
        <f>VLOOKUP(E23,Stations!C$1:D$27,2,)</f>
        <v>4408016</v>
      </c>
      <c r="E23" s="47" t="s">
        <v>188</v>
      </c>
      <c r="F23" s="47" t="s">
        <v>189</v>
      </c>
      <c r="G23" s="47" t="s">
        <v>188</v>
      </c>
      <c r="H23" s="49">
        <v>715851</v>
      </c>
      <c r="I23" s="49">
        <v>2097808</v>
      </c>
      <c r="J23" s="49">
        <v>66</v>
      </c>
      <c r="K23" s="49">
        <v>5</v>
      </c>
      <c r="L23" s="49">
        <v>3.4</v>
      </c>
      <c r="M23" s="49">
        <v>1.2</v>
      </c>
      <c r="N23" s="49">
        <v>18.600000000000001</v>
      </c>
      <c r="O23" s="49">
        <v>0.08</v>
      </c>
      <c r="P23" s="49">
        <v>640</v>
      </c>
      <c r="Q23" s="49">
        <v>18.899999999999999</v>
      </c>
      <c r="R23" s="49">
        <v>1.5</v>
      </c>
      <c r="S23" s="47" t="s">
        <v>270</v>
      </c>
      <c r="T23" s="47" t="s">
        <v>271</v>
      </c>
      <c r="U23" s="49">
        <v>4.0216000000000003</v>
      </c>
      <c r="V23" s="49">
        <v>3</v>
      </c>
      <c r="W23" s="49">
        <v>0.52980000000000005</v>
      </c>
      <c r="X23" s="49">
        <v>1.2705</v>
      </c>
      <c r="Y23" s="49">
        <v>2.6688000000000001</v>
      </c>
      <c r="Z23" s="49">
        <v>3</v>
      </c>
      <c r="AA23" s="49">
        <v>0.63719999999999999</v>
      </c>
      <c r="AB23" s="49">
        <v>0.9012</v>
      </c>
      <c r="AC23" s="49">
        <v>1.4757</v>
      </c>
      <c r="AD23" s="49">
        <v>2</v>
      </c>
      <c r="AE23" s="49">
        <v>0.80879999999999996</v>
      </c>
      <c r="AF23" s="49">
        <v>0.4244</v>
      </c>
      <c r="AG23" s="49">
        <v>4.3499999999999997E-2</v>
      </c>
      <c r="AH23" s="49">
        <v>0</v>
      </c>
      <c r="AI23" s="49">
        <v>0.73660000000000003</v>
      </c>
      <c r="AJ23" s="49">
        <v>0.61129999999999995</v>
      </c>
      <c r="AK23" s="49">
        <v>6.4999999999999997E-3</v>
      </c>
      <c r="AL23" s="49">
        <v>0</v>
      </c>
      <c r="AM23" s="49">
        <v>0.28899999999999998</v>
      </c>
      <c r="AN23" s="49">
        <v>2.4826000000000001</v>
      </c>
      <c r="AO23" s="49">
        <v>0.50160000000000005</v>
      </c>
      <c r="AP23" s="49">
        <v>6.0600000000000001E-2</v>
      </c>
      <c r="AQ23" s="49">
        <v>3.9199999999999999E-2</v>
      </c>
      <c r="AR23" s="49">
        <v>6.4805999999999999</v>
      </c>
      <c r="AS23" s="49">
        <v>0.80159999999999998</v>
      </c>
      <c r="AT23" s="49">
        <v>9.0899999999999995E-2</v>
      </c>
      <c r="AU23" s="49">
        <v>4.07E-2</v>
      </c>
      <c r="AV23" s="49">
        <v>6.4016999999999999</v>
      </c>
      <c r="AW23" s="49">
        <v>18.572299999999998</v>
      </c>
      <c r="AX23" s="47" t="s">
        <v>148</v>
      </c>
      <c r="AY23" s="47" t="s">
        <v>279</v>
      </c>
    </row>
    <row r="24" spans="1:51" x14ac:dyDescent="0.25">
      <c r="A24" s="47" t="s">
        <v>39</v>
      </c>
      <c r="B24" s="48">
        <v>45825</v>
      </c>
      <c r="C24" s="47" t="s">
        <v>105</v>
      </c>
      <c r="D24" s="47">
        <f>VLOOKUP(E24,Stations!C$1:D$27,2,)</f>
        <v>4408015</v>
      </c>
      <c r="E24" s="47" t="s">
        <v>191</v>
      </c>
      <c r="F24" s="47" t="s">
        <v>79</v>
      </c>
      <c r="G24" s="47" t="s">
        <v>109</v>
      </c>
      <c r="H24" s="49">
        <v>717046</v>
      </c>
      <c r="I24" s="49">
        <v>2099783</v>
      </c>
      <c r="J24" s="49">
        <v>109.2</v>
      </c>
      <c r="K24" s="49">
        <v>11.3</v>
      </c>
      <c r="L24" s="49">
        <v>6.2</v>
      </c>
      <c r="M24" s="49">
        <v>2.1</v>
      </c>
      <c r="N24" s="49">
        <v>14.8</v>
      </c>
      <c r="O24" s="49">
        <v>0.27</v>
      </c>
      <c r="P24" s="49">
        <v>595</v>
      </c>
      <c r="Q24" s="49">
        <v>19.100000000000001</v>
      </c>
      <c r="R24" s="49">
        <v>1.8</v>
      </c>
      <c r="S24" s="47" t="s">
        <v>270</v>
      </c>
      <c r="T24" s="47" t="s">
        <v>290</v>
      </c>
      <c r="U24" s="49">
        <v>4.0434000000000001</v>
      </c>
      <c r="V24" s="49">
        <v>3</v>
      </c>
      <c r="W24" s="49">
        <v>0.51980000000000004</v>
      </c>
      <c r="X24" s="49">
        <v>1.3087</v>
      </c>
      <c r="Y24" s="49">
        <v>2.6526999999999998</v>
      </c>
      <c r="Z24" s="49">
        <v>2</v>
      </c>
      <c r="AA24" s="49">
        <v>0.24149999999999999</v>
      </c>
      <c r="AB24" s="49">
        <v>2.8420000000000001</v>
      </c>
      <c r="AC24" s="49">
        <v>1.5542</v>
      </c>
      <c r="AD24" s="49">
        <v>1</v>
      </c>
      <c r="AE24" s="49">
        <v>0.19389999999999999</v>
      </c>
      <c r="AF24" s="49">
        <v>3.2805</v>
      </c>
      <c r="AG24" s="49">
        <v>3.1199999999999999E-2</v>
      </c>
      <c r="AH24" s="49">
        <v>9.1999999999999998E-3</v>
      </c>
      <c r="AI24" s="49">
        <v>0.62519999999999998</v>
      </c>
      <c r="AJ24" s="49">
        <v>0.93930000000000002</v>
      </c>
      <c r="AK24" s="49">
        <v>4.7000000000000002E-3</v>
      </c>
      <c r="AL24" s="49">
        <v>0</v>
      </c>
      <c r="AM24" s="49">
        <v>0.32950000000000002</v>
      </c>
      <c r="AN24" s="49">
        <v>2.2206000000000001</v>
      </c>
      <c r="AO24" s="49">
        <v>0.40050000000000002</v>
      </c>
      <c r="AP24" s="49">
        <v>0.30280000000000001</v>
      </c>
      <c r="AQ24" s="49">
        <v>0.40799999999999997</v>
      </c>
      <c r="AR24" s="49">
        <v>1.7931999999999999</v>
      </c>
      <c r="AS24" s="49">
        <v>0.64159999999999995</v>
      </c>
      <c r="AT24" s="49">
        <v>1.0367</v>
      </c>
      <c r="AU24" s="49">
        <v>0.62109999999999999</v>
      </c>
      <c r="AV24" s="49">
        <v>0.9526</v>
      </c>
      <c r="AW24" s="49">
        <v>13.3369</v>
      </c>
      <c r="AX24" s="47" t="s">
        <v>200</v>
      </c>
      <c r="AY24" s="47" t="s">
        <v>272</v>
      </c>
    </row>
    <row r="25" spans="1:51" x14ac:dyDescent="0.25">
      <c r="A25" s="47" t="s">
        <v>39</v>
      </c>
      <c r="B25" s="48">
        <v>45846</v>
      </c>
      <c r="C25" s="47" t="s">
        <v>111</v>
      </c>
      <c r="D25" s="47">
        <f>VLOOKUP(E25,Stations!C$1:D$27,2,)</f>
        <v>4408019</v>
      </c>
      <c r="E25" s="47" t="s">
        <v>196</v>
      </c>
      <c r="F25" s="47" t="s">
        <v>60</v>
      </c>
      <c r="G25" s="47" t="s">
        <v>197</v>
      </c>
      <c r="H25" s="49">
        <v>714488</v>
      </c>
      <c r="I25" s="49">
        <v>2102285</v>
      </c>
      <c r="J25" s="49">
        <v>232.5</v>
      </c>
      <c r="K25" s="49">
        <v>22</v>
      </c>
      <c r="L25" s="49">
        <v>9.4499999999999993</v>
      </c>
      <c r="M25" s="49">
        <v>3.1</v>
      </c>
      <c r="N25" s="49">
        <v>9.35</v>
      </c>
      <c r="O25" s="49">
        <v>0.23</v>
      </c>
      <c r="P25" s="49">
        <v>620</v>
      </c>
      <c r="Q25" s="49">
        <v>19</v>
      </c>
      <c r="R25" s="49">
        <v>1.4</v>
      </c>
      <c r="S25" s="47" t="s">
        <v>270</v>
      </c>
      <c r="T25" s="47" t="s">
        <v>292</v>
      </c>
      <c r="U25" s="49">
        <v>4.9840999999999998</v>
      </c>
      <c r="V25" s="49">
        <v>4</v>
      </c>
      <c r="W25" s="49">
        <v>0.59240000000000004</v>
      </c>
      <c r="X25" s="49">
        <v>1.0470999999999999</v>
      </c>
      <c r="Y25" s="49">
        <v>3.0729000000000002</v>
      </c>
      <c r="Z25" s="49">
        <v>4</v>
      </c>
      <c r="AA25" s="49">
        <v>0.81059999999999999</v>
      </c>
      <c r="AB25" s="49">
        <v>0.42</v>
      </c>
      <c r="AC25" s="49">
        <v>1.8858999999999999</v>
      </c>
      <c r="AD25" s="49">
        <v>2</v>
      </c>
      <c r="AE25" s="49">
        <v>0.55359999999999998</v>
      </c>
      <c r="AF25" s="49">
        <v>1.1828000000000001</v>
      </c>
      <c r="AG25" s="49">
        <v>4.7399999999999998E-2</v>
      </c>
      <c r="AH25" s="49">
        <v>0</v>
      </c>
      <c r="AI25" s="49">
        <v>0.92479999999999996</v>
      </c>
      <c r="AJ25" s="49">
        <v>0.15640000000000001</v>
      </c>
      <c r="AK25" s="49">
        <v>5.5999999999999999E-3</v>
      </c>
      <c r="AL25" s="49">
        <v>0</v>
      </c>
      <c r="AM25" s="49">
        <v>0.56720000000000004</v>
      </c>
      <c r="AN25" s="49">
        <v>1.1338999999999999</v>
      </c>
      <c r="AO25" s="49">
        <v>0.39100000000000001</v>
      </c>
      <c r="AP25" s="49">
        <v>0.4526</v>
      </c>
      <c r="AQ25" s="49">
        <v>0.55759999999999998</v>
      </c>
      <c r="AR25" s="49">
        <v>1.1680999999999999</v>
      </c>
      <c r="AS25" s="49">
        <v>0.66930000000000001</v>
      </c>
      <c r="AT25" s="49">
        <v>0.62070000000000003</v>
      </c>
      <c r="AU25" s="49">
        <v>0.94479999999999997</v>
      </c>
      <c r="AV25" s="49">
        <v>0.1135</v>
      </c>
      <c r="AW25" s="49">
        <v>5.2218</v>
      </c>
      <c r="AX25" s="47" t="s">
        <v>200</v>
      </c>
      <c r="AY25" s="47" t="s">
        <v>272</v>
      </c>
    </row>
    <row r="26" spans="1:51" x14ac:dyDescent="0.25">
      <c r="A26" s="47" t="s">
        <v>39</v>
      </c>
      <c r="B26" s="48">
        <v>45846</v>
      </c>
      <c r="C26" s="47" t="s">
        <v>111</v>
      </c>
      <c r="D26" s="47">
        <f>VLOOKUP(E26,Stations!C$1:D$27,2,)</f>
        <v>4408018</v>
      </c>
      <c r="E26" s="47" t="s">
        <v>193</v>
      </c>
      <c r="F26" s="47" t="s">
        <v>112</v>
      </c>
      <c r="G26" s="47" t="s">
        <v>194</v>
      </c>
      <c r="H26" s="49">
        <v>711645</v>
      </c>
      <c r="I26" s="49">
        <v>2104370</v>
      </c>
      <c r="J26" s="49">
        <v>138</v>
      </c>
      <c r="K26" s="49">
        <v>7.7</v>
      </c>
      <c r="L26" s="49">
        <v>5.34</v>
      </c>
      <c r="M26" s="49">
        <v>2.2999999999999998</v>
      </c>
      <c r="N26" s="49">
        <v>26.95</v>
      </c>
      <c r="O26" s="49">
        <v>0.2</v>
      </c>
      <c r="P26" s="49">
        <v>670</v>
      </c>
      <c r="Q26" s="49">
        <v>18.7</v>
      </c>
      <c r="R26" s="49">
        <v>1.1000000000000001</v>
      </c>
      <c r="S26" s="47" t="s">
        <v>270</v>
      </c>
      <c r="T26" s="47" t="s">
        <v>293</v>
      </c>
      <c r="U26" s="49">
        <v>3.3382000000000001</v>
      </c>
      <c r="V26" s="49">
        <v>3</v>
      </c>
      <c r="W26" s="49">
        <v>0.82440000000000002</v>
      </c>
      <c r="X26" s="49">
        <v>0.38619999999999999</v>
      </c>
      <c r="Y26" s="49">
        <v>2.3622999999999998</v>
      </c>
      <c r="Z26" s="49">
        <v>3</v>
      </c>
      <c r="AA26" s="49">
        <v>0.76019999999999999</v>
      </c>
      <c r="AB26" s="49">
        <v>0.5484</v>
      </c>
      <c r="AC26" s="49">
        <v>1.4582999999999999</v>
      </c>
      <c r="AD26" s="49">
        <v>2</v>
      </c>
      <c r="AE26" s="49">
        <v>0.82220000000000004</v>
      </c>
      <c r="AF26" s="49">
        <v>0.3916</v>
      </c>
      <c r="AG26" s="49">
        <v>1.9199999999999998E-2</v>
      </c>
      <c r="AH26" s="49">
        <v>0</v>
      </c>
      <c r="AI26" s="49">
        <v>0.72009999999999996</v>
      </c>
      <c r="AJ26" s="49">
        <v>0.65669999999999995</v>
      </c>
      <c r="AK26" s="49">
        <v>3.5999999999999999E-3</v>
      </c>
      <c r="AL26" s="49">
        <v>0</v>
      </c>
      <c r="AM26" s="49">
        <v>0.32100000000000001</v>
      </c>
      <c r="AN26" s="49">
        <v>2.2728999999999999</v>
      </c>
      <c r="AO26" s="49">
        <v>0.4022</v>
      </c>
      <c r="AP26" s="49">
        <v>0.30430000000000001</v>
      </c>
      <c r="AQ26" s="49">
        <v>0.40610000000000002</v>
      </c>
      <c r="AR26" s="49">
        <v>1.8025</v>
      </c>
      <c r="AS26" s="49">
        <v>0.55830000000000002</v>
      </c>
      <c r="AT26" s="49">
        <v>0.442</v>
      </c>
      <c r="AU26" s="49">
        <v>0.82609999999999995</v>
      </c>
      <c r="AV26" s="49">
        <v>0.38219999999999998</v>
      </c>
      <c r="AW26" s="49">
        <v>6.4404000000000003</v>
      </c>
      <c r="AX26" s="47" t="s">
        <v>200</v>
      </c>
      <c r="AY26" s="47" t="s">
        <v>272</v>
      </c>
    </row>
    <row r="27" spans="1:51" x14ac:dyDescent="0.25">
      <c r="A27" s="47" t="s">
        <v>39</v>
      </c>
      <c r="B27" s="48">
        <v>45805</v>
      </c>
      <c r="C27" s="47" t="s">
        <v>117</v>
      </c>
      <c r="D27" s="47">
        <f>VLOOKUP(E27,Stations!C$1:D$27,2,)</f>
        <v>4420334</v>
      </c>
      <c r="E27" s="47" t="s">
        <v>198</v>
      </c>
      <c r="F27" s="47" t="s">
        <v>41</v>
      </c>
      <c r="G27" s="47" t="s">
        <v>199</v>
      </c>
      <c r="H27" s="49">
        <v>719985</v>
      </c>
      <c r="I27" s="49">
        <v>2097500</v>
      </c>
      <c r="J27" s="49">
        <v>49.5</v>
      </c>
      <c r="K27" s="49">
        <v>2</v>
      </c>
      <c r="L27" s="49">
        <v>1.4</v>
      </c>
      <c r="M27" s="49">
        <v>1.1000000000000001</v>
      </c>
      <c r="N27" s="49">
        <v>86.9</v>
      </c>
      <c r="O27" s="49">
        <v>0.09</v>
      </c>
      <c r="P27" s="49">
        <v>637</v>
      </c>
      <c r="Q27" s="49">
        <v>19</v>
      </c>
      <c r="R27" s="49">
        <v>1.6</v>
      </c>
      <c r="S27" s="47" t="s">
        <v>270</v>
      </c>
      <c r="T27" s="47" t="s">
        <v>221</v>
      </c>
      <c r="U27" s="49">
        <v>2.0203000000000002</v>
      </c>
      <c r="V27" s="49">
        <v>1</v>
      </c>
      <c r="W27" s="49">
        <v>0.41860000000000003</v>
      </c>
      <c r="X27" s="49">
        <v>1.7415</v>
      </c>
      <c r="Y27" s="49">
        <v>1.6347</v>
      </c>
      <c r="Z27" s="49">
        <v>1</v>
      </c>
      <c r="AA27" s="49">
        <v>0.2089</v>
      </c>
      <c r="AB27" s="49">
        <v>3.1314000000000002</v>
      </c>
      <c r="AC27" s="49">
        <v>1.2310000000000001</v>
      </c>
      <c r="AD27" s="49">
        <v>0</v>
      </c>
      <c r="AE27" s="49">
        <v>4.1000000000000003E-3</v>
      </c>
      <c r="AF27" s="49">
        <v>10.9918</v>
      </c>
      <c r="AG27" s="49">
        <v>1.09E-2</v>
      </c>
      <c r="AH27" s="49">
        <v>0</v>
      </c>
      <c r="AI27" s="49">
        <v>0.35299999999999998</v>
      </c>
      <c r="AJ27" s="49">
        <v>2.0825999999999998</v>
      </c>
      <c r="AK27" s="49">
        <v>4.3E-3</v>
      </c>
      <c r="AL27" s="49">
        <v>0</v>
      </c>
      <c r="AM27" s="49">
        <v>0.1515</v>
      </c>
      <c r="AN27" s="49">
        <v>3.7738999999999998</v>
      </c>
      <c r="AO27" s="49">
        <v>0.40400000000000003</v>
      </c>
      <c r="AP27" s="49">
        <v>0</v>
      </c>
      <c r="AQ27" s="49">
        <v>2.7000000000000001E-3</v>
      </c>
      <c r="AR27" s="49">
        <v>11.818899999999999</v>
      </c>
      <c r="AS27" s="49">
        <v>0.54679999999999995</v>
      </c>
      <c r="AT27" s="49">
        <v>0.22450000000000001</v>
      </c>
      <c r="AU27" s="49">
        <v>0.41639999999999999</v>
      </c>
      <c r="AV27" s="49">
        <v>1.7524</v>
      </c>
      <c r="AW27" s="49">
        <v>35.2926</v>
      </c>
      <c r="AX27" s="47" t="s">
        <v>182</v>
      </c>
      <c r="AY27" s="47" t="s">
        <v>277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FB19A-CFD6-4266-84CC-CD9D7C70C08A}">
  <dimension ref="A1:T27"/>
  <sheetViews>
    <sheetView workbookViewId="0">
      <selection activeCell="C32" sqref="C32"/>
    </sheetView>
  </sheetViews>
  <sheetFormatPr baseColWidth="10" defaultColWidth="17.28515625" defaultRowHeight="15" x14ac:dyDescent="0.25"/>
  <cols>
    <col min="1" max="1" width="9.7109375" bestFit="1" customWidth="1"/>
    <col min="2" max="2" width="11.28515625" bestFit="1" customWidth="1"/>
    <col min="3" max="3" width="22.42578125" customWidth="1"/>
    <col min="5" max="5" width="10.7109375" customWidth="1"/>
    <col min="6" max="6" width="10.5703125" customWidth="1"/>
    <col min="7" max="7" width="37.5703125" customWidth="1"/>
    <col min="8" max="8" width="50.5703125" customWidth="1"/>
    <col min="9" max="9" width="7" customWidth="1"/>
    <col min="10" max="10" width="8" customWidth="1"/>
    <col min="11" max="11" width="4.5703125" customWidth="1"/>
    <col min="12" max="12" width="4.140625" customWidth="1"/>
    <col min="13" max="13" width="6.7109375" customWidth="1"/>
    <col min="14" max="14" width="9.28515625" customWidth="1"/>
    <col min="15" max="15" width="7.5703125" customWidth="1"/>
    <col min="16" max="16" width="5.42578125" customWidth="1"/>
    <col min="17" max="17" width="6.42578125" customWidth="1"/>
    <col min="18" max="18" width="4.7109375" customWidth="1"/>
    <col min="19" max="19" width="9.28515625" customWidth="1"/>
  </cols>
  <sheetData>
    <row r="1" spans="1:20" x14ac:dyDescent="0.25">
      <c r="A1" s="31" t="s">
        <v>119</v>
      </c>
      <c r="B1" s="31" t="s">
        <v>5</v>
      </c>
      <c r="C1" s="31" t="s">
        <v>120</v>
      </c>
      <c r="D1" s="36" t="s">
        <v>201</v>
      </c>
      <c r="E1" s="31" t="s">
        <v>6</v>
      </c>
      <c r="F1" s="31" t="s">
        <v>121</v>
      </c>
      <c r="G1" s="31" t="s">
        <v>8</v>
      </c>
      <c r="H1" s="31" t="s">
        <v>9</v>
      </c>
      <c r="I1" s="31" t="s">
        <v>122</v>
      </c>
      <c r="J1" s="31" t="s">
        <v>123</v>
      </c>
      <c r="K1" s="31" t="s">
        <v>124</v>
      </c>
      <c r="L1" s="31" t="s">
        <v>125</v>
      </c>
      <c r="M1" s="31" t="s">
        <v>126</v>
      </c>
      <c r="N1" s="31" t="s">
        <v>127</v>
      </c>
      <c r="O1" s="31" t="s">
        <v>128</v>
      </c>
      <c r="P1" s="31" t="s">
        <v>129</v>
      </c>
      <c r="Q1" s="31" t="s">
        <v>130</v>
      </c>
      <c r="R1" s="31" t="s">
        <v>131</v>
      </c>
      <c r="S1" s="31" t="s">
        <v>132</v>
      </c>
      <c r="T1" t="s">
        <v>9</v>
      </c>
    </row>
    <row r="2" spans="1:20" x14ac:dyDescent="0.25">
      <c r="A2" s="32" t="s">
        <v>39</v>
      </c>
      <c r="B2" s="32" t="s">
        <v>111</v>
      </c>
      <c r="C2" s="32" t="s">
        <v>193</v>
      </c>
      <c r="D2" s="36">
        <v>4408018</v>
      </c>
      <c r="E2" s="33">
        <v>45846</v>
      </c>
      <c r="F2" s="32" t="s">
        <v>135</v>
      </c>
      <c r="G2" s="32" t="s">
        <v>112</v>
      </c>
      <c r="H2" s="32" t="s">
        <v>194</v>
      </c>
      <c r="I2" s="34">
        <v>711645</v>
      </c>
      <c r="J2" s="34">
        <v>2104370</v>
      </c>
      <c r="K2" s="35">
        <v>2.58</v>
      </c>
      <c r="L2" s="35">
        <v>1</v>
      </c>
      <c r="M2" s="35">
        <v>670</v>
      </c>
      <c r="N2" s="35">
        <v>7.7</v>
      </c>
      <c r="O2" s="35">
        <v>5.34</v>
      </c>
      <c r="P2" s="35">
        <v>0.2</v>
      </c>
      <c r="Q2" s="35">
        <v>26.95</v>
      </c>
      <c r="R2" s="35">
        <v>2.2999999999999998</v>
      </c>
      <c r="S2" s="34">
        <v>60</v>
      </c>
      <c r="T2" t="s">
        <v>113</v>
      </c>
    </row>
    <row r="3" spans="1:20" x14ac:dyDescent="0.25">
      <c r="A3" s="32" t="s">
        <v>39</v>
      </c>
      <c r="B3" s="32" t="s">
        <v>65</v>
      </c>
      <c r="C3" s="32" t="s">
        <v>163</v>
      </c>
      <c r="D3" s="36">
        <v>4408020</v>
      </c>
      <c r="E3" s="33">
        <v>45846</v>
      </c>
      <c r="F3" s="32" t="s">
        <v>135</v>
      </c>
      <c r="G3" s="32" t="s">
        <v>66</v>
      </c>
      <c r="H3" s="32" t="s">
        <v>164</v>
      </c>
      <c r="I3" s="34">
        <v>712305</v>
      </c>
      <c r="J3" s="34">
        <v>2107206</v>
      </c>
      <c r="K3" s="35">
        <v>3.27</v>
      </c>
      <c r="L3" s="32" t="s">
        <v>152</v>
      </c>
      <c r="M3" s="35">
        <v>700</v>
      </c>
      <c r="N3" s="35">
        <v>13.96</v>
      </c>
      <c r="O3" s="35">
        <v>8.92</v>
      </c>
      <c r="P3" s="35">
        <v>0.2</v>
      </c>
      <c r="Q3" s="35">
        <v>17.100000000000001</v>
      </c>
      <c r="R3" s="35">
        <v>2.9</v>
      </c>
      <c r="S3" s="34">
        <v>64</v>
      </c>
      <c r="T3" t="s">
        <v>69</v>
      </c>
    </row>
    <row r="4" spans="1:20" x14ac:dyDescent="0.25">
      <c r="A4" s="32" t="s">
        <v>39</v>
      </c>
      <c r="B4" s="32" t="s">
        <v>75</v>
      </c>
      <c r="C4" s="32" t="s">
        <v>77</v>
      </c>
      <c r="D4" s="36">
        <v>4408013</v>
      </c>
      <c r="E4" s="33">
        <v>45825</v>
      </c>
      <c r="F4" s="32" t="s">
        <v>135</v>
      </c>
      <c r="G4" s="32" t="s">
        <v>76</v>
      </c>
      <c r="H4" s="32" t="s">
        <v>168</v>
      </c>
      <c r="I4" s="34">
        <v>712633</v>
      </c>
      <c r="J4" s="34">
        <v>2100803</v>
      </c>
      <c r="K4" s="35">
        <v>2.96</v>
      </c>
      <c r="L4" s="32" t="s">
        <v>134</v>
      </c>
      <c r="M4" s="35">
        <v>680</v>
      </c>
      <c r="N4" s="35">
        <v>6</v>
      </c>
      <c r="O4" s="35">
        <v>4.8</v>
      </c>
      <c r="P4" s="35">
        <v>0.13</v>
      </c>
      <c r="Q4" s="35">
        <v>19.600000000000001</v>
      </c>
      <c r="R4" s="35">
        <v>2.1</v>
      </c>
      <c r="S4" s="34">
        <v>50</v>
      </c>
      <c r="T4" t="s">
        <v>77</v>
      </c>
    </row>
    <row r="5" spans="1:20" x14ac:dyDescent="0.25">
      <c r="A5" s="32" t="s">
        <v>39</v>
      </c>
      <c r="B5" s="32" t="s">
        <v>75</v>
      </c>
      <c r="C5" s="32" t="s">
        <v>169</v>
      </c>
      <c r="D5" s="36">
        <v>4408014</v>
      </c>
      <c r="E5" s="33">
        <v>45825</v>
      </c>
      <c r="F5" s="32" t="s">
        <v>135</v>
      </c>
      <c r="G5" s="32" t="s">
        <v>79</v>
      </c>
      <c r="H5" s="32" t="s">
        <v>170</v>
      </c>
      <c r="I5" s="34">
        <v>714445</v>
      </c>
      <c r="J5" s="34">
        <v>2100160</v>
      </c>
      <c r="K5" s="35">
        <v>3.97</v>
      </c>
      <c r="L5" s="32" t="s">
        <v>159</v>
      </c>
      <c r="M5" s="35">
        <v>625</v>
      </c>
      <c r="N5" s="35">
        <v>16.2</v>
      </c>
      <c r="O5" s="35">
        <v>7.85</v>
      </c>
      <c r="P5" s="35">
        <v>0.38</v>
      </c>
      <c r="Q5" s="35">
        <v>9.9</v>
      </c>
      <c r="R5" s="35">
        <v>3.2</v>
      </c>
      <c r="S5" s="34">
        <v>60</v>
      </c>
      <c r="T5" t="s">
        <v>80</v>
      </c>
    </row>
    <row r="6" spans="1:20" x14ac:dyDescent="0.25">
      <c r="A6" s="32" t="s">
        <v>39</v>
      </c>
      <c r="B6" s="32" t="s">
        <v>111</v>
      </c>
      <c r="C6" s="32" t="s">
        <v>196</v>
      </c>
      <c r="D6" s="36">
        <v>4408019</v>
      </c>
      <c r="E6" s="33">
        <v>45846</v>
      </c>
      <c r="F6" s="32" t="s">
        <v>135</v>
      </c>
      <c r="G6" s="32" t="s">
        <v>60</v>
      </c>
      <c r="H6" s="32" t="s">
        <v>197</v>
      </c>
      <c r="I6" s="34">
        <v>714488</v>
      </c>
      <c r="J6" s="34">
        <v>2102285</v>
      </c>
      <c r="K6" s="35">
        <v>3.64</v>
      </c>
      <c r="L6" s="32" t="s">
        <v>159</v>
      </c>
      <c r="M6" s="35">
        <v>620</v>
      </c>
      <c r="N6" s="35">
        <v>22</v>
      </c>
      <c r="O6" s="35">
        <v>9.4499999999999993</v>
      </c>
      <c r="P6" s="35">
        <v>0.23</v>
      </c>
      <c r="Q6" s="35">
        <v>9.35</v>
      </c>
      <c r="R6" s="35">
        <v>3.1</v>
      </c>
      <c r="S6" s="34">
        <v>75</v>
      </c>
      <c r="T6" t="s">
        <v>115</v>
      </c>
    </row>
    <row r="7" spans="1:20" x14ac:dyDescent="0.25">
      <c r="A7" s="32" t="s">
        <v>39</v>
      </c>
      <c r="B7" s="32" t="s">
        <v>65</v>
      </c>
      <c r="C7" s="32" t="s">
        <v>156</v>
      </c>
      <c r="D7" s="36">
        <v>4408004</v>
      </c>
      <c r="E7" s="33">
        <v>45846</v>
      </c>
      <c r="F7" s="32" t="s">
        <v>135</v>
      </c>
      <c r="G7" s="32" t="s">
        <v>60</v>
      </c>
      <c r="H7" s="32" t="s">
        <v>157</v>
      </c>
      <c r="I7" s="34">
        <v>715011</v>
      </c>
      <c r="J7" s="34">
        <v>2104432</v>
      </c>
      <c r="K7" s="35">
        <v>3.18</v>
      </c>
      <c r="L7" s="32" t="s">
        <v>152</v>
      </c>
      <c r="M7" s="35">
        <v>636</v>
      </c>
      <c r="N7" s="35">
        <v>30</v>
      </c>
      <c r="O7" s="35">
        <v>14</v>
      </c>
      <c r="P7" s="35">
        <v>0.18</v>
      </c>
      <c r="Q7" s="35">
        <v>16.600000000000001</v>
      </c>
      <c r="R7" s="35">
        <v>3.6</v>
      </c>
      <c r="S7" s="34">
        <v>74</v>
      </c>
      <c r="T7" t="s">
        <v>71</v>
      </c>
    </row>
    <row r="8" spans="1:20" x14ac:dyDescent="0.25">
      <c r="A8" s="32" t="s">
        <v>39</v>
      </c>
      <c r="B8" s="32" t="s">
        <v>65</v>
      </c>
      <c r="C8" s="32" t="s">
        <v>160</v>
      </c>
      <c r="D8" s="36">
        <v>4013400</v>
      </c>
      <c r="E8" s="33">
        <v>45905</v>
      </c>
      <c r="F8" s="32" t="s">
        <v>135</v>
      </c>
      <c r="G8" s="32" t="s">
        <v>161</v>
      </c>
      <c r="H8" s="32" t="s">
        <v>162</v>
      </c>
      <c r="I8" s="34">
        <v>715117</v>
      </c>
      <c r="J8" s="34">
        <v>2111271</v>
      </c>
      <c r="K8" s="35">
        <v>2.44</v>
      </c>
      <c r="L8" s="32" t="s">
        <v>152</v>
      </c>
      <c r="M8" s="35">
        <v>1025</v>
      </c>
      <c r="N8" s="35">
        <v>4.12</v>
      </c>
      <c r="O8" s="35">
        <v>2.5</v>
      </c>
      <c r="P8" s="35">
        <v>0.19</v>
      </c>
      <c r="Q8" s="35">
        <v>12.7</v>
      </c>
      <c r="R8" s="35">
        <v>1.6</v>
      </c>
      <c r="S8" s="34">
        <v>56</v>
      </c>
      <c r="T8" t="s">
        <v>67</v>
      </c>
    </row>
    <row r="9" spans="1:20" x14ac:dyDescent="0.25">
      <c r="A9" s="32" t="s">
        <v>39</v>
      </c>
      <c r="B9" s="32" t="s">
        <v>105</v>
      </c>
      <c r="C9" s="32" t="s">
        <v>188</v>
      </c>
      <c r="D9" s="36">
        <v>4408016</v>
      </c>
      <c r="E9" s="33">
        <v>45825</v>
      </c>
      <c r="F9" s="32" t="s">
        <v>135</v>
      </c>
      <c r="G9" s="32" t="s">
        <v>189</v>
      </c>
      <c r="H9" s="32" t="s">
        <v>188</v>
      </c>
      <c r="I9" s="34">
        <v>715851</v>
      </c>
      <c r="J9" s="34">
        <v>2097808</v>
      </c>
      <c r="K9" s="35">
        <v>3.63</v>
      </c>
      <c r="L9" s="32" t="s">
        <v>134</v>
      </c>
      <c r="M9" s="35">
        <v>640</v>
      </c>
      <c r="N9" s="35">
        <v>5</v>
      </c>
      <c r="O9" s="35">
        <v>3.4</v>
      </c>
      <c r="P9" s="35">
        <v>0.08</v>
      </c>
      <c r="Q9" s="35">
        <v>18.600000000000001</v>
      </c>
      <c r="R9" s="35">
        <v>1.2</v>
      </c>
      <c r="S9" s="34">
        <v>55</v>
      </c>
      <c r="T9" t="s">
        <v>107</v>
      </c>
    </row>
    <row r="10" spans="1:20" x14ac:dyDescent="0.25">
      <c r="A10" s="32" t="s">
        <v>39</v>
      </c>
      <c r="B10" s="32" t="s">
        <v>65</v>
      </c>
      <c r="C10" s="32" t="s">
        <v>158</v>
      </c>
      <c r="D10" s="36">
        <v>4011400</v>
      </c>
      <c r="E10" s="33">
        <v>45840</v>
      </c>
      <c r="F10" s="32" t="s">
        <v>135</v>
      </c>
      <c r="G10" s="32" t="s">
        <v>60</v>
      </c>
      <c r="H10" s="32" t="s">
        <v>73</v>
      </c>
      <c r="I10" s="34">
        <v>716675</v>
      </c>
      <c r="J10" s="34">
        <v>2102178</v>
      </c>
      <c r="K10" s="35">
        <v>3.05</v>
      </c>
      <c r="L10" s="32" t="s">
        <v>159</v>
      </c>
      <c r="M10" s="35">
        <v>590</v>
      </c>
      <c r="N10" s="35">
        <v>84.75</v>
      </c>
      <c r="O10" s="35">
        <v>16.55</v>
      </c>
      <c r="P10" s="35">
        <v>0.3</v>
      </c>
      <c r="Q10" s="35">
        <v>37</v>
      </c>
      <c r="R10" s="35">
        <v>5.3</v>
      </c>
      <c r="S10" s="34">
        <v>73</v>
      </c>
      <c r="T10" t="s">
        <v>73</v>
      </c>
    </row>
    <row r="11" spans="1:20" x14ac:dyDescent="0.25">
      <c r="A11" s="32" t="s">
        <v>39</v>
      </c>
      <c r="B11" s="32" t="s">
        <v>59</v>
      </c>
      <c r="C11" s="32" t="s">
        <v>153</v>
      </c>
      <c r="D11" s="36">
        <v>4408017</v>
      </c>
      <c r="E11" s="33">
        <v>45840</v>
      </c>
      <c r="F11" s="32" t="s">
        <v>135</v>
      </c>
      <c r="G11" s="32" t="s">
        <v>60</v>
      </c>
      <c r="H11" s="32" t="s">
        <v>154</v>
      </c>
      <c r="I11" s="34">
        <v>716815</v>
      </c>
      <c r="J11" s="34">
        <v>2103455</v>
      </c>
      <c r="K11" s="35">
        <v>3.13</v>
      </c>
      <c r="L11" s="32" t="s">
        <v>155</v>
      </c>
      <c r="M11" s="35">
        <v>625</v>
      </c>
      <c r="N11" s="35">
        <v>20.43</v>
      </c>
      <c r="O11" s="35">
        <v>9.8000000000000007</v>
      </c>
      <c r="P11" s="35">
        <v>0.28999999999999998</v>
      </c>
      <c r="Q11" s="35">
        <v>34.200000000000003</v>
      </c>
      <c r="R11" s="35">
        <v>3.1</v>
      </c>
      <c r="S11" s="34">
        <v>63</v>
      </c>
      <c r="T11" t="s">
        <v>63</v>
      </c>
    </row>
    <row r="12" spans="1:20" x14ac:dyDescent="0.25">
      <c r="A12" s="32" t="s">
        <v>39</v>
      </c>
      <c r="B12" s="32" t="s">
        <v>75</v>
      </c>
      <c r="C12" s="32" t="s">
        <v>165</v>
      </c>
      <c r="D12" s="36">
        <v>4408006</v>
      </c>
      <c r="E12" s="33">
        <v>45825</v>
      </c>
      <c r="F12" s="32" t="s">
        <v>135</v>
      </c>
      <c r="G12" s="32" t="s">
        <v>166</v>
      </c>
      <c r="H12" s="32" t="s">
        <v>167</v>
      </c>
      <c r="I12" s="34">
        <v>717000</v>
      </c>
      <c r="J12" s="34">
        <v>2100374</v>
      </c>
      <c r="K12" s="35">
        <v>3.41</v>
      </c>
      <c r="L12" s="32" t="s">
        <v>134</v>
      </c>
      <c r="M12" s="35">
        <v>590</v>
      </c>
      <c r="N12" s="35">
        <v>21</v>
      </c>
      <c r="O12" s="35">
        <v>10.15</v>
      </c>
      <c r="P12" s="35">
        <v>0.14000000000000001</v>
      </c>
      <c r="Q12" s="35">
        <v>16.18</v>
      </c>
      <c r="R12" s="35">
        <v>2.7</v>
      </c>
      <c r="S12" s="34">
        <v>54</v>
      </c>
      <c r="T12" t="s">
        <v>82</v>
      </c>
    </row>
    <row r="13" spans="1:20" x14ac:dyDescent="0.25">
      <c r="A13" s="32" t="s">
        <v>39</v>
      </c>
      <c r="B13" s="32" t="s">
        <v>105</v>
      </c>
      <c r="C13" s="32" t="s">
        <v>191</v>
      </c>
      <c r="D13" s="36">
        <v>4408015</v>
      </c>
      <c r="E13" s="33">
        <v>45825</v>
      </c>
      <c r="F13" s="32" t="s">
        <v>135</v>
      </c>
      <c r="G13" s="32" t="s">
        <v>79</v>
      </c>
      <c r="H13" s="32" t="s">
        <v>109</v>
      </c>
      <c r="I13" s="34">
        <v>717046</v>
      </c>
      <c r="J13" s="34">
        <v>2099783</v>
      </c>
      <c r="K13" s="35">
        <v>3.66</v>
      </c>
      <c r="L13" s="32" t="s">
        <v>192</v>
      </c>
      <c r="M13" s="35">
        <v>595</v>
      </c>
      <c r="N13" s="35">
        <v>11.3</v>
      </c>
      <c r="O13" s="35">
        <v>6.2</v>
      </c>
      <c r="P13" s="35">
        <v>0.27</v>
      </c>
      <c r="Q13" s="35">
        <v>14.8</v>
      </c>
      <c r="R13" s="35">
        <v>2.1</v>
      </c>
      <c r="S13" s="34">
        <v>52</v>
      </c>
      <c r="T13" t="s">
        <v>109</v>
      </c>
    </row>
    <row r="14" spans="1:20" x14ac:dyDescent="0.25">
      <c r="A14" s="32" t="s">
        <v>39</v>
      </c>
      <c r="B14" s="32" t="s">
        <v>59</v>
      </c>
      <c r="C14" s="32" t="s">
        <v>149</v>
      </c>
      <c r="D14" s="36">
        <v>4408000</v>
      </c>
      <c r="E14" s="33">
        <v>45905</v>
      </c>
      <c r="F14" s="32" t="s">
        <v>135</v>
      </c>
      <c r="G14" s="32" t="s">
        <v>150</v>
      </c>
      <c r="H14" s="32" t="s">
        <v>151</v>
      </c>
      <c r="I14" s="34">
        <v>717642</v>
      </c>
      <c r="J14" s="34">
        <v>2106146</v>
      </c>
      <c r="K14" s="35">
        <v>2.37</v>
      </c>
      <c r="L14" s="32" t="s">
        <v>152</v>
      </c>
      <c r="M14" s="35">
        <v>775</v>
      </c>
      <c r="N14" s="35">
        <v>16.86</v>
      </c>
      <c r="O14" s="35">
        <v>6.45</v>
      </c>
      <c r="P14" s="35">
        <v>0.12</v>
      </c>
      <c r="Q14" s="35">
        <v>60.6</v>
      </c>
      <c r="R14" s="35">
        <v>3</v>
      </c>
      <c r="S14" s="34">
        <v>69</v>
      </c>
      <c r="T14" t="s">
        <v>61</v>
      </c>
    </row>
    <row r="15" spans="1:20" x14ac:dyDescent="0.25">
      <c r="A15" s="32" t="s">
        <v>39</v>
      </c>
      <c r="B15" s="32" t="s">
        <v>117</v>
      </c>
      <c r="C15" s="32" t="s">
        <v>198</v>
      </c>
      <c r="D15" s="37">
        <v>4420334</v>
      </c>
      <c r="E15" s="33">
        <v>45805</v>
      </c>
      <c r="F15" s="32" t="s">
        <v>135</v>
      </c>
      <c r="G15" s="32" t="s">
        <v>41</v>
      </c>
      <c r="H15" s="32" t="s">
        <v>199</v>
      </c>
      <c r="I15" s="34">
        <v>719985</v>
      </c>
      <c r="J15" s="34">
        <v>2097500</v>
      </c>
      <c r="K15" s="35">
        <v>2.23</v>
      </c>
      <c r="L15" s="32" t="s">
        <v>134</v>
      </c>
      <c r="M15" s="35">
        <v>637</v>
      </c>
      <c r="N15" s="35">
        <v>2</v>
      </c>
      <c r="O15" s="35">
        <v>1.4</v>
      </c>
      <c r="P15" s="35">
        <v>0.09</v>
      </c>
      <c r="Q15" s="35">
        <v>86.9</v>
      </c>
      <c r="R15" s="35">
        <v>1.1000000000000001</v>
      </c>
      <c r="S15" s="34">
        <v>45</v>
      </c>
      <c r="T15" t="s">
        <v>118</v>
      </c>
    </row>
    <row r="16" spans="1:20" x14ac:dyDescent="0.25">
      <c r="A16" s="32" t="s">
        <v>39</v>
      </c>
      <c r="B16" s="32" t="s">
        <v>84</v>
      </c>
      <c r="C16" s="32" t="s">
        <v>183</v>
      </c>
      <c r="D16" s="36">
        <v>4408002</v>
      </c>
      <c r="E16" s="33">
        <v>45832</v>
      </c>
      <c r="F16" s="32" t="s">
        <v>135</v>
      </c>
      <c r="G16" s="32" t="s">
        <v>184</v>
      </c>
      <c r="H16" s="32" t="s">
        <v>185</v>
      </c>
      <c r="I16" s="34">
        <v>721626</v>
      </c>
      <c r="J16" s="34">
        <v>2109668</v>
      </c>
      <c r="K16" s="35">
        <v>3.28</v>
      </c>
      <c r="L16" s="32" t="s">
        <v>134</v>
      </c>
      <c r="M16" s="35">
        <v>682</v>
      </c>
      <c r="N16" s="35">
        <v>6.9</v>
      </c>
      <c r="O16" s="35">
        <v>3.5</v>
      </c>
      <c r="P16" s="35">
        <v>0.13</v>
      </c>
      <c r="Q16" s="35">
        <v>28</v>
      </c>
      <c r="R16" s="35">
        <v>1.4</v>
      </c>
      <c r="S16" s="34">
        <v>52</v>
      </c>
      <c r="T16" t="s">
        <v>86</v>
      </c>
    </row>
    <row r="17" spans="1:20" x14ac:dyDescent="0.25">
      <c r="A17" s="32" t="s">
        <v>39</v>
      </c>
      <c r="B17" s="32" t="s">
        <v>39</v>
      </c>
      <c r="C17" s="32" t="s">
        <v>133</v>
      </c>
      <c r="D17" s="36">
        <v>4408021</v>
      </c>
      <c r="E17" s="33">
        <v>45853</v>
      </c>
      <c r="F17" s="32" t="s">
        <v>135</v>
      </c>
      <c r="G17" s="32" t="s">
        <v>41</v>
      </c>
      <c r="H17" s="32" t="s">
        <v>136</v>
      </c>
      <c r="I17" s="34">
        <v>722240</v>
      </c>
      <c r="J17" s="34">
        <v>2097313</v>
      </c>
      <c r="K17" s="35">
        <v>4.18</v>
      </c>
      <c r="L17" s="32" t="s">
        <v>134</v>
      </c>
      <c r="M17" s="35">
        <v>497</v>
      </c>
      <c r="N17" s="35">
        <v>162.1</v>
      </c>
      <c r="O17" s="35">
        <v>18.899999999999999</v>
      </c>
      <c r="P17" s="35">
        <v>0.24</v>
      </c>
      <c r="Q17" s="35">
        <v>6.8</v>
      </c>
      <c r="R17" s="35">
        <v>5.6</v>
      </c>
      <c r="S17" s="34">
        <v>83</v>
      </c>
      <c r="T17" t="s">
        <v>42</v>
      </c>
    </row>
    <row r="18" spans="1:20" x14ac:dyDescent="0.25">
      <c r="A18" s="32" t="s">
        <v>39</v>
      </c>
      <c r="B18" s="32" t="s">
        <v>84</v>
      </c>
      <c r="C18" s="32" t="s">
        <v>186</v>
      </c>
      <c r="D18" s="36">
        <v>4408008</v>
      </c>
      <c r="E18" s="33">
        <v>45832</v>
      </c>
      <c r="F18" s="32" t="s">
        <v>135</v>
      </c>
      <c r="G18" s="32" t="s">
        <v>184</v>
      </c>
      <c r="H18" s="32" t="s">
        <v>187</v>
      </c>
      <c r="I18" s="34">
        <v>722534</v>
      </c>
      <c r="J18" s="34">
        <v>2107866</v>
      </c>
      <c r="K18" s="35">
        <v>2.88</v>
      </c>
      <c r="L18" s="32" t="s">
        <v>134</v>
      </c>
      <c r="M18" s="35">
        <v>625</v>
      </c>
      <c r="N18" s="35">
        <v>15.78</v>
      </c>
      <c r="O18" s="35">
        <v>5.2</v>
      </c>
      <c r="P18" s="35">
        <v>0.25</v>
      </c>
      <c r="Q18" s="35">
        <v>21.4</v>
      </c>
      <c r="R18" s="35">
        <v>3.6</v>
      </c>
      <c r="S18" s="34">
        <v>60</v>
      </c>
      <c r="T18" t="s">
        <v>88</v>
      </c>
    </row>
    <row r="19" spans="1:20" x14ac:dyDescent="0.25">
      <c r="A19" s="32" t="s">
        <v>39</v>
      </c>
      <c r="B19" s="32" t="s">
        <v>39</v>
      </c>
      <c r="C19" s="32" t="s">
        <v>140</v>
      </c>
      <c r="D19" s="36">
        <v>4011700</v>
      </c>
      <c r="E19" s="33">
        <v>45903</v>
      </c>
      <c r="F19" s="32" t="s">
        <v>135</v>
      </c>
      <c r="G19" s="32" t="s">
        <v>141</v>
      </c>
      <c r="H19" s="32" t="s">
        <v>142</v>
      </c>
      <c r="I19" s="34">
        <v>724482</v>
      </c>
      <c r="J19" s="34">
        <v>2096812</v>
      </c>
      <c r="K19" s="35">
        <v>4.0999999999999996</v>
      </c>
      <c r="L19" s="32" t="s">
        <v>143</v>
      </c>
      <c r="M19" s="35">
        <v>471</v>
      </c>
      <c r="N19" s="35">
        <v>172</v>
      </c>
      <c r="O19" s="35">
        <v>31</v>
      </c>
      <c r="P19" s="35">
        <v>0.37</v>
      </c>
      <c r="Q19" s="35">
        <v>11.5</v>
      </c>
      <c r="R19" s="35">
        <v>6.6</v>
      </c>
      <c r="S19" s="34">
        <v>98</v>
      </c>
      <c r="T19" t="s">
        <v>47</v>
      </c>
    </row>
    <row r="20" spans="1:20" x14ac:dyDescent="0.25">
      <c r="A20" s="32" t="s">
        <v>39</v>
      </c>
      <c r="B20" s="32" t="s">
        <v>84</v>
      </c>
      <c r="C20" s="32" t="s">
        <v>171</v>
      </c>
      <c r="D20" s="36">
        <v>4408009</v>
      </c>
      <c r="E20" s="33">
        <v>45832</v>
      </c>
      <c r="F20" s="32" t="s">
        <v>135</v>
      </c>
      <c r="G20" s="32" t="s">
        <v>172</v>
      </c>
      <c r="H20" s="32" t="s">
        <v>173</v>
      </c>
      <c r="I20" s="34">
        <v>725190</v>
      </c>
      <c r="J20" s="34">
        <v>2104079</v>
      </c>
      <c r="K20" s="35">
        <v>3.83</v>
      </c>
      <c r="L20" s="32" t="s">
        <v>134</v>
      </c>
      <c r="M20" s="35">
        <v>520</v>
      </c>
      <c r="N20" s="35">
        <v>32.74</v>
      </c>
      <c r="O20" s="35">
        <v>10</v>
      </c>
      <c r="P20" s="35">
        <v>0.13</v>
      </c>
      <c r="Q20" s="35">
        <v>16</v>
      </c>
      <c r="R20" s="35">
        <v>3.5</v>
      </c>
      <c r="S20" s="34">
        <v>65</v>
      </c>
      <c r="T20" t="s">
        <v>92</v>
      </c>
    </row>
    <row r="21" spans="1:20" x14ac:dyDescent="0.25">
      <c r="A21" s="32" t="s">
        <v>39</v>
      </c>
      <c r="B21" s="32" t="s">
        <v>84</v>
      </c>
      <c r="C21" s="32" t="s">
        <v>174</v>
      </c>
      <c r="D21" s="36">
        <v>4408010</v>
      </c>
      <c r="E21" s="33">
        <v>45832</v>
      </c>
      <c r="F21" s="32" t="s">
        <v>135</v>
      </c>
      <c r="G21" s="32" t="s">
        <v>175</v>
      </c>
      <c r="H21" s="32" t="s">
        <v>174</v>
      </c>
      <c r="I21" s="34">
        <v>726191</v>
      </c>
      <c r="J21" s="34">
        <v>2102209</v>
      </c>
      <c r="K21" s="35">
        <v>3.82</v>
      </c>
      <c r="L21" s="32" t="s">
        <v>134</v>
      </c>
      <c r="M21" s="35">
        <v>455</v>
      </c>
      <c r="N21" s="35">
        <v>47</v>
      </c>
      <c r="O21" s="35">
        <v>12.6</v>
      </c>
      <c r="P21" s="35">
        <v>0.11</v>
      </c>
      <c r="Q21" s="35">
        <v>15.3</v>
      </c>
      <c r="R21" s="35">
        <v>3.3</v>
      </c>
      <c r="S21" s="34">
        <v>70</v>
      </c>
      <c r="T21" t="s">
        <v>95</v>
      </c>
    </row>
    <row r="22" spans="1:20" x14ac:dyDescent="0.25">
      <c r="A22" s="32" t="s">
        <v>39</v>
      </c>
      <c r="B22" s="32" t="s">
        <v>39</v>
      </c>
      <c r="C22" s="32" t="s">
        <v>137</v>
      </c>
      <c r="D22" s="36">
        <v>4408022</v>
      </c>
      <c r="E22" s="33">
        <v>45853</v>
      </c>
      <c r="F22" s="32" t="s">
        <v>135</v>
      </c>
      <c r="G22" s="32" t="s">
        <v>138</v>
      </c>
      <c r="H22" s="32" t="s">
        <v>139</v>
      </c>
      <c r="I22" s="34">
        <v>726480</v>
      </c>
      <c r="J22" s="34">
        <v>2094835</v>
      </c>
      <c r="K22" s="35">
        <v>3.9</v>
      </c>
      <c r="L22" s="32" t="s">
        <v>134</v>
      </c>
      <c r="M22" s="35">
        <v>420</v>
      </c>
      <c r="N22" s="35">
        <v>182</v>
      </c>
      <c r="O22" s="35">
        <v>26.7</v>
      </c>
      <c r="P22" s="35">
        <v>0.21</v>
      </c>
      <c r="Q22" s="35">
        <v>26.9</v>
      </c>
      <c r="R22" s="35">
        <v>6.1</v>
      </c>
      <c r="S22" s="34">
        <v>100</v>
      </c>
      <c r="T22" t="s">
        <v>50</v>
      </c>
    </row>
    <row r="23" spans="1:20" x14ac:dyDescent="0.25">
      <c r="A23" s="32" t="s">
        <v>39</v>
      </c>
      <c r="B23" s="32" t="s">
        <v>39</v>
      </c>
      <c r="C23" s="32" t="s">
        <v>144</v>
      </c>
      <c r="D23" s="36">
        <v>4408023</v>
      </c>
      <c r="E23" s="33">
        <v>45903</v>
      </c>
      <c r="F23" s="32" t="s">
        <v>135</v>
      </c>
      <c r="G23" s="32" t="s">
        <v>49</v>
      </c>
      <c r="H23" s="32" t="s">
        <v>145</v>
      </c>
      <c r="I23" s="34">
        <v>729615</v>
      </c>
      <c r="J23" s="34">
        <v>2093585</v>
      </c>
      <c r="K23" s="35">
        <v>4.74</v>
      </c>
      <c r="L23" s="32" t="s">
        <v>134</v>
      </c>
      <c r="M23" s="35">
        <v>370</v>
      </c>
      <c r="N23" s="35">
        <v>197</v>
      </c>
      <c r="O23" s="35">
        <v>31</v>
      </c>
      <c r="P23" s="35">
        <v>0.28999999999999998</v>
      </c>
      <c r="Q23" s="35">
        <v>5.3</v>
      </c>
      <c r="R23" s="35">
        <v>10.6</v>
      </c>
      <c r="S23" s="34">
        <v>105</v>
      </c>
      <c r="T23" t="s">
        <v>52</v>
      </c>
    </row>
    <row r="24" spans="1:20" x14ac:dyDescent="0.25">
      <c r="A24" s="32" t="s">
        <v>39</v>
      </c>
      <c r="B24" s="32" t="s">
        <v>84</v>
      </c>
      <c r="C24" s="32" t="s">
        <v>176</v>
      </c>
      <c r="D24" s="36">
        <v>4012020</v>
      </c>
      <c r="E24" s="33">
        <v>45813</v>
      </c>
      <c r="F24" s="32" t="s">
        <v>135</v>
      </c>
      <c r="G24" s="32" t="s">
        <v>177</v>
      </c>
      <c r="H24" s="32" t="s">
        <v>178</v>
      </c>
      <c r="I24" s="34">
        <v>729694</v>
      </c>
      <c r="J24" s="34">
        <v>2100009</v>
      </c>
      <c r="K24" s="35">
        <v>4.0599999999999996</v>
      </c>
      <c r="L24" s="32" t="s">
        <v>143</v>
      </c>
      <c r="M24" s="35">
        <v>420</v>
      </c>
      <c r="N24" s="35">
        <v>53</v>
      </c>
      <c r="O24" s="35">
        <v>18</v>
      </c>
      <c r="P24" s="35">
        <v>0.14000000000000001</v>
      </c>
      <c r="Q24" s="35">
        <v>9.8000000000000007</v>
      </c>
      <c r="R24" s="35">
        <v>3.4</v>
      </c>
      <c r="S24" s="34">
        <v>70</v>
      </c>
      <c r="T24" t="s">
        <v>98</v>
      </c>
    </row>
    <row r="25" spans="1:20" x14ac:dyDescent="0.25">
      <c r="A25" s="32" t="s">
        <v>39</v>
      </c>
      <c r="B25" s="32" t="s">
        <v>84</v>
      </c>
      <c r="C25" s="32" t="s">
        <v>179</v>
      </c>
      <c r="D25" s="36">
        <v>4408011</v>
      </c>
      <c r="E25" s="33">
        <v>45813</v>
      </c>
      <c r="F25" s="32" t="s">
        <v>135</v>
      </c>
      <c r="G25" s="32" t="s">
        <v>100</v>
      </c>
      <c r="H25" s="32" t="s">
        <v>101</v>
      </c>
      <c r="I25" s="34">
        <v>731658</v>
      </c>
      <c r="J25" s="34">
        <v>2096854</v>
      </c>
      <c r="K25" s="35">
        <v>4.6399999999999997</v>
      </c>
      <c r="L25" s="32" t="s">
        <v>134</v>
      </c>
      <c r="M25" s="35">
        <v>378</v>
      </c>
      <c r="N25" s="35">
        <v>59</v>
      </c>
      <c r="O25" s="35">
        <v>19.5</v>
      </c>
      <c r="P25" s="35">
        <v>0.36</v>
      </c>
      <c r="Q25" s="35">
        <v>6.3</v>
      </c>
      <c r="R25" s="35">
        <v>4.4000000000000004</v>
      </c>
      <c r="S25" s="34">
        <v>76</v>
      </c>
      <c r="T25" t="s">
        <v>101</v>
      </c>
    </row>
    <row r="26" spans="1:20" x14ac:dyDescent="0.25">
      <c r="A26" s="32" t="s">
        <v>39</v>
      </c>
      <c r="B26" s="32" t="s">
        <v>84</v>
      </c>
      <c r="C26" s="32" t="s">
        <v>180</v>
      </c>
      <c r="D26" s="36">
        <v>4408007</v>
      </c>
      <c r="E26" s="33">
        <v>45813</v>
      </c>
      <c r="F26" s="32" t="s">
        <v>135</v>
      </c>
      <c r="G26" s="32" t="s">
        <v>55</v>
      </c>
      <c r="H26" s="32" t="s">
        <v>181</v>
      </c>
      <c r="I26" s="34">
        <v>733107</v>
      </c>
      <c r="J26" s="34">
        <v>2093690</v>
      </c>
      <c r="K26" s="35">
        <v>4.8</v>
      </c>
      <c r="L26" s="32" t="s">
        <v>134</v>
      </c>
      <c r="M26" s="35">
        <v>343</v>
      </c>
      <c r="N26" s="35">
        <v>97</v>
      </c>
      <c r="O26" s="35">
        <v>24</v>
      </c>
      <c r="P26" s="35">
        <v>0.48</v>
      </c>
      <c r="Q26" s="35">
        <v>4</v>
      </c>
      <c r="R26" s="35">
        <v>6.5</v>
      </c>
      <c r="S26" s="34">
        <v>70</v>
      </c>
      <c r="T26" t="s">
        <v>103</v>
      </c>
    </row>
    <row r="27" spans="1:20" x14ac:dyDescent="0.25">
      <c r="A27" s="32" t="s">
        <v>39</v>
      </c>
      <c r="B27" s="32" t="s">
        <v>54</v>
      </c>
      <c r="C27" s="32" t="s">
        <v>146</v>
      </c>
      <c r="D27" s="36">
        <v>4408012</v>
      </c>
      <c r="E27" s="33">
        <v>45813</v>
      </c>
      <c r="F27" s="32" t="s">
        <v>135</v>
      </c>
      <c r="G27" s="32" t="s">
        <v>55</v>
      </c>
      <c r="H27" s="32" t="s">
        <v>147</v>
      </c>
      <c r="I27" s="34">
        <v>734678</v>
      </c>
      <c r="J27" s="34">
        <v>2092652</v>
      </c>
      <c r="K27" s="35">
        <v>4.99</v>
      </c>
      <c r="L27" s="32" t="s">
        <v>134</v>
      </c>
      <c r="M27" s="35">
        <v>335</v>
      </c>
      <c r="N27" s="35">
        <v>40</v>
      </c>
      <c r="O27" s="35">
        <v>9.6</v>
      </c>
      <c r="P27" s="35">
        <v>0.21</v>
      </c>
      <c r="Q27" s="35">
        <v>5.29</v>
      </c>
      <c r="R27" s="35">
        <v>3</v>
      </c>
      <c r="S27" s="34">
        <v>54</v>
      </c>
      <c r="T27" t="s">
        <v>56</v>
      </c>
    </row>
  </sheetData>
  <sortState xmlns:xlrd2="http://schemas.microsoft.com/office/spreadsheetml/2017/richdata2" ref="A2:S27">
    <sortCondition ref="I2:I27"/>
    <sortCondition ref="J2:J2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Synthèse</vt:lpstr>
      <vt:lpstr>Densité_Biomasse</vt:lpstr>
      <vt:lpstr>IPR</vt:lpstr>
      <vt:lpstr>Stations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gres5</dc:creator>
  <cp:lastModifiedBy>Pierre gres5</cp:lastModifiedBy>
  <dcterms:created xsi:type="dcterms:W3CDTF">2026-01-15T12:54:35Z</dcterms:created>
  <dcterms:modified xsi:type="dcterms:W3CDTF">2026-01-15T13:10:09Z</dcterms:modified>
</cp:coreProperties>
</file>